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erica/Desktop/"/>
    </mc:Choice>
  </mc:AlternateContent>
  <xr:revisionPtr revIDLastSave="0" documentId="13_ncr:1_{800F589F-BD4B-FD45-A440-B57C81013173}" xr6:coauthVersionLast="47" xr6:coauthVersionMax="47" xr10:uidLastSave="{00000000-0000-0000-0000-000000000000}"/>
  <workbookProtection workbookAlgorithmName="SHA-512" workbookHashValue="AABstbM3UinQ3Pcp1gWYS68nFajb/4rtQo51Xa/fwDC+onTGKI63y4Wjg27eQvYwFXxRWn2F3eM1Dhl/BySPVw==" workbookSaltValue="FGGALU6gqVZhiRjvzalzQQ==" workbookSpinCount="100000" lockStructure="1"/>
  <bookViews>
    <workbookView xWindow="680" yWindow="660" windowWidth="25900" windowHeight="15980" activeTab="1" xr2:uid="{9983A2AD-23B1-1C4A-867B-1458F7D2623E}"/>
  </bookViews>
  <sheets>
    <sheet name="HIC Data 2025 OH-507" sheetId="1" r:id="rId1"/>
    <sheet name="PSH Inventory by Pop" sheetId="2" r:id="rId2"/>
  </sheets>
  <definedNames>
    <definedName name="_xlnm._FilterDatabase" localSheetId="0" hidden="1">'HIC Data 2025 OH-507'!$A$1:$AG$393</definedName>
    <definedName name="_xlnm._FilterDatabase" localSheetId="1" hidden="1">'PSH Inventory by Pop'!$H$3:$P$20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N18" i="2"/>
  <c r="L20" i="2" l="1"/>
  <c r="Z185" i="1"/>
  <c r="L19" i="2"/>
  <c r="AA64" i="1"/>
  <c r="Z64" i="1"/>
  <c r="L17" i="2"/>
  <c r="AA24" i="1"/>
  <c r="L18" i="2"/>
  <c r="AA38" i="1"/>
  <c r="W315" i="1"/>
  <c r="Z38" i="1"/>
  <c r="Z24" i="1"/>
  <c r="Z224" i="1"/>
  <c r="W341" i="1"/>
  <c r="V341" i="1"/>
  <c r="Z341" i="1"/>
  <c r="W75" i="1"/>
  <c r="V75" i="1"/>
  <c r="Z74" i="1"/>
  <c r="W51" i="1"/>
  <c r="V51" i="1"/>
  <c r="Z51" i="1"/>
  <c r="Z12" i="1"/>
  <c r="Z8" i="1"/>
  <c r="W9" i="1"/>
  <c r="V9" i="1"/>
  <c r="W8" i="1" s="1"/>
  <c r="Z9" i="1"/>
  <c r="Z203" i="1"/>
  <c r="AA149" i="1"/>
  <c r="Z149" i="1"/>
  <c r="L12" i="2"/>
  <c r="AA74" i="1"/>
  <c r="L9" i="2"/>
  <c r="AA51" i="1"/>
  <c r="L8" i="2"/>
  <c r="AA12" i="1"/>
  <c r="L7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W142" i="1" l="1"/>
  <c r="W150" i="1"/>
  <c r="W176" i="1"/>
  <c r="W187" i="1" s="1"/>
  <c r="N4" i="2"/>
  <c r="O4" i="2"/>
  <c r="P4" i="2"/>
  <c r="O5" i="2"/>
  <c r="P5" i="2"/>
  <c r="N5" i="2"/>
  <c r="O6" i="2"/>
  <c r="P6" i="2"/>
  <c r="N6" i="2"/>
  <c r="P7" i="2"/>
  <c r="O7" i="2"/>
  <c r="N7" i="2"/>
  <c r="P8" i="2"/>
  <c r="O8" i="2"/>
  <c r="P9" i="2"/>
  <c r="O9" i="2"/>
  <c r="N10" i="2"/>
  <c r="O10" i="2"/>
  <c r="P11" i="2"/>
  <c r="O11" i="2"/>
  <c r="P12" i="2"/>
  <c r="O12" i="2"/>
  <c r="P13" i="2"/>
  <c r="O13" i="2"/>
  <c r="N13" i="2"/>
  <c r="P14" i="2"/>
  <c r="O14" i="2"/>
  <c r="N14" i="2"/>
  <c r="P15" i="2"/>
  <c r="N15" i="2"/>
  <c r="O15" i="2"/>
  <c r="P16" i="2"/>
  <c r="O16" i="2"/>
  <c r="N16" i="2"/>
  <c r="P17" i="2"/>
  <c r="O17" i="2"/>
  <c r="N17" i="2"/>
  <c r="P18" i="2"/>
  <c r="P19" i="2"/>
  <c r="O19" i="2"/>
  <c r="N19" i="2"/>
  <c r="P20" i="2"/>
  <c r="O20" i="2"/>
  <c r="N20" i="2"/>
  <c r="W225" i="1"/>
  <c r="W244" i="1"/>
  <c r="W236" i="1"/>
  <c r="W52" i="1"/>
  <c r="P10" i="2"/>
  <c r="N8" i="2"/>
  <c r="N9" i="2"/>
  <c r="N11" i="2"/>
  <c r="N12" i="2"/>
</calcChain>
</file>

<file path=xl/sharedStrings.xml><?xml version="1.0" encoding="utf-8"?>
<sst xmlns="http://schemas.openxmlformats.org/spreadsheetml/2006/main" count="3438" uniqueCount="792">
  <si>
    <t>Year</t>
  </si>
  <si>
    <t>Project Type</t>
  </si>
  <si>
    <t>Organization Name</t>
  </si>
  <si>
    <t>Project Name</t>
  </si>
  <si>
    <t>County</t>
  </si>
  <si>
    <t>Region</t>
  </si>
  <si>
    <t>Funding Source</t>
  </si>
  <si>
    <t>Project vs. Tenant Based</t>
  </si>
  <si>
    <t>Victim Service Provider</t>
  </si>
  <si>
    <t>HMIS Participating</t>
  </si>
  <si>
    <t>Target Population</t>
  </si>
  <si>
    <t>Inventory Type</t>
  </si>
  <si>
    <t>Households w Children Units</t>
  </si>
  <si>
    <t>Households w Children Beds</t>
  </si>
  <si>
    <t>Parenting Youth Beds</t>
  </si>
  <si>
    <t>Unaccomp Youth Beds</t>
  </si>
  <si>
    <t>Households w/o Children Beds</t>
  </si>
  <si>
    <t>Chronic Beds (HH w/o Children)</t>
  </si>
  <si>
    <t>Vet Beds (HH w/o Children)</t>
  </si>
  <si>
    <t>Total Year Round Beds</t>
  </si>
  <si>
    <t>Seasonal Beds</t>
  </si>
  <si>
    <t>Seasonal Start Date</t>
  </si>
  <si>
    <t>Seasonal End Date</t>
  </si>
  <si>
    <t>Overflow Beds</t>
  </si>
  <si>
    <t>Total Beds</t>
  </si>
  <si>
    <t>ES</t>
  </si>
  <si>
    <t>Adams County Shelter for the Homeless, Inc.</t>
  </si>
  <si>
    <t>Adams - Adams County Shelter for the Homeless - ES</t>
  </si>
  <si>
    <t>No</t>
  </si>
  <si>
    <t>Y</t>
  </si>
  <si>
    <t>NA</t>
  </si>
  <si>
    <t>C</t>
  </si>
  <si>
    <t>PSH</t>
  </si>
  <si>
    <t>Northwestern Ohio Community Action Commission, Inc.</t>
  </si>
  <si>
    <t>Defiance - Northwestern Ohio CAC - PSH</t>
  </si>
  <si>
    <t>Defiance</t>
  </si>
  <si>
    <t>CoC</t>
  </si>
  <si>
    <t>Mansfield Metropolitan Housing Authority</t>
  </si>
  <si>
    <t>Richland - Mansfield Metropolitan Housing Authority - Richland VASH - PSH</t>
  </si>
  <si>
    <t>Richland</t>
  </si>
  <si>
    <t>VA</t>
  </si>
  <si>
    <t>TBRA</t>
  </si>
  <si>
    <t>Crossroads Crisis Center</t>
  </si>
  <si>
    <t>Allen - Crossroads Crisis Center - ES - DV</t>
  </si>
  <si>
    <t>Yes</t>
  </si>
  <si>
    <t>DV</t>
  </si>
  <si>
    <t>Family Promise of Lima-Allen County</t>
  </si>
  <si>
    <t>Allen - Family Promise of Lima-Allen County - ES</t>
  </si>
  <si>
    <t>Lima Rescue Mission</t>
  </si>
  <si>
    <t>Allen - Lima Rescue Mission - ES</t>
  </si>
  <si>
    <t>N</t>
  </si>
  <si>
    <t>Lima's Samaritan House, Inc.</t>
  </si>
  <si>
    <t>Allen - Lima Samaritan House - ES</t>
  </si>
  <si>
    <t>RRH</t>
  </si>
  <si>
    <t>West Ohio Community Action Partnership</t>
  </si>
  <si>
    <t>Allen - West Ohio CAP - HCRP RRH</t>
  </si>
  <si>
    <t>ODOD</t>
  </si>
  <si>
    <t>Ashland - ACCESS</t>
  </si>
  <si>
    <t>Ashland - ACCESS Emergency Shelter - ES</t>
  </si>
  <si>
    <t>Erie MHA</t>
  </si>
  <si>
    <t>Sandusky - Erie MHA - VASH - PSH</t>
  </si>
  <si>
    <t>Sandusky</t>
  </si>
  <si>
    <t>Great Lakes Community Action Partnership</t>
  </si>
  <si>
    <t>Sandusky - GLCAP - Homenet Permanent Housing - PSH</t>
  </si>
  <si>
    <t>Appleseed Community Mental Health Center</t>
  </si>
  <si>
    <t>Ashland - Appleseed Community Mental Health Center - Safe Haven DV Shelter - ES - DV</t>
  </si>
  <si>
    <t>Ashland - Appleseed Rapid Rehousing - RRH</t>
  </si>
  <si>
    <t>Sandusky - GLCAP - Permanent Supportive Housing - PSH - DV</t>
  </si>
  <si>
    <t>Ashtabula County Community Housing Development Organization</t>
  </si>
  <si>
    <t>Ashtabula - Ashtabula County CHDO - HCRP RRH</t>
  </si>
  <si>
    <t>Ashtabula Homeless Shelter, Inc.</t>
  </si>
  <si>
    <t>Ashtabula - Ashtabula Homeless Shelter - Samaritan House - ES</t>
  </si>
  <si>
    <t>Adams Metropolitan Housing Authority</t>
  </si>
  <si>
    <t>Adams - MHA - VASH - PSH</t>
  </si>
  <si>
    <t>Adams</t>
  </si>
  <si>
    <t>TH</t>
  </si>
  <si>
    <t>Beatitude House</t>
  </si>
  <si>
    <t>Ashtabula - Beatitude House - House of Blessing - TH</t>
  </si>
  <si>
    <t>Catholic Charities of Ashtabula County</t>
  </si>
  <si>
    <t>Ashtabula - Catholic Charities of Ashtabula County - HCRP RRH</t>
  </si>
  <si>
    <t>Ashtabula - Catholic Charities of Ashtabula County - Hotel/Motel Overflow Vouchers - ES</t>
  </si>
  <si>
    <t>FrontLine Service</t>
  </si>
  <si>
    <t>Ashtabula - FrontLine Service - SSVF RRH</t>
  </si>
  <si>
    <t>Homesafe</t>
  </si>
  <si>
    <t>Ashtabula - Homesafe - ES - DV</t>
  </si>
  <si>
    <t>Lawrence County Port Authority</t>
  </si>
  <si>
    <t>Lawrence - Lawrence County Port Authority - Lawrence County One Stop - PSH</t>
  </si>
  <si>
    <t>Lawrence</t>
  </si>
  <si>
    <t>Edna Brooks</t>
  </si>
  <si>
    <t>Athens - Edna Brooks - My Sister's Place DV Shelter - ES - DV</t>
  </si>
  <si>
    <t>Good Works, Inc.</t>
  </si>
  <si>
    <t>Athens - Good Works - Timothy House  - ES</t>
  </si>
  <si>
    <t>Pike - CAC of Pike County</t>
  </si>
  <si>
    <t>Pike - CAC of Pike County - PSH</t>
  </si>
  <si>
    <t>Pike</t>
  </si>
  <si>
    <t>U</t>
  </si>
  <si>
    <t>Pike MHA</t>
  </si>
  <si>
    <t>Pike - Pike MHA - VASH - PSH</t>
  </si>
  <si>
    <t>Portsmouth MHA</t>
  </si>
  <si>
    <t>Scioto - Portsmouth MHA - VASH - PSH</t>
  </si>
  <si>
    <t>Scioto</t>
  </si>
  <si>
    <t>Appleseed Community Mental Health Center (VSP)</t>
  </si>
  <si>
    <t>Ashland - Appleseed CMHC - Appleseed Supportive Housing Program - PSH - DV</t>
  </si>
  <si>
    <t>Ashland</t>
  </si>
  <si>
    <t>Local</t>
  </si>
  <si>
    <t>PBRA</t>
  </si>
  <si>
    <t>Integrated Services for Behavioral Health</t>
  </si>
  <si>
    <t>Athens - Integrated Services - YHDP RRH</t>
  </si>
  <si>
    <t>Ashland - Appleseed CMHC - Beginning Anew - PSH</t>
  </si>
  <si>
    <t>Auglaize County Crisis Center</t>
  </si>
  <si>
    <t>Auglaize - Auglaize County Crisis Center - ES - DV</t>
  </si>
  <si>
    <t>The Salvation Army of Belmont County</t>
  </si>
  <si>
    <t>Belmont - Salvation Army of Belmont County - Family Homeless Shelter - ES</t>
  </si>
  <si>
    <t>Tri-County Help Center Inc.</t>
  </si>
  <si>
    <t>Belmont - Tri-County Help Center - DV Shelter - ES - DV</t>
  </si>
  <si>
    <t>OneEighty, Inc.</t>
  </si>
  <si>
    <t>Ashland - One Eighty - PSH Plus Care - PSH</t>
  </si>
  <si>
    <t>Butler County Educational Service Center</t>
  </si>
  <si>
    <t>Butler - Butler County Educational Service Center - WISH - YHDP TH</t>
  </si>
  <si>
    <t>Butler - Family Promise</t>
  </si>
  <si>
    <t>Butler - Family Promise - ES</t>
  </si>
  <si>
    <t>Hope House Rescue Mission, Inc.</t>
  </si>
  <si>
    <t>Butler - Hope House Rescue Mission - Center of Hope - ES</t>
  </si>
  <si>
    <t>Eden, Inc.</t>
  </si>
  <si>
    <t>Lorain - Eden, Inc. - Bridge Pointe Commons - PSH</t>
  </si>
  <si>
    <t>Lorain</t>
  </si>
  <si>
    <t>Butler - Hope House Rescue Mission - Hope House - ES</t>
  </si>
  <si>
    <t>Family and Community Services, Inc.</t>
  </si>
  <si>
    <t>Lorain - Family and Community Services - G Street - PSH</t>
  </si>
  <si>
    <t>Ohio Domestic Violence Network</t>
  </si>
  <si>
    <t>Butler - ODVN - REACH 2.0 - CoC RRH - DV</t>
  </si>
  <si>
    <t>Serve City Inc.</t>
  </si>
  <si>
    <t>Butler - Serve City - Chosen - ES</t>
  </si>
  <si>
    <t>HM Housing Development Corp.</t>
  </si>
  <si>
    <t>Lorain - HM Housing Development Corp - Faith House - PSH</t>
  </si>
  <si>
    <t>Butler - Serve City - Transitional Housing Units - TH</t>
  </si>
  <si>
    <t>Shalom</t>
  </si>
  <si>
    <t>Butler - Shalom - ES</t>
  </si>
  <si>
    <t>Talbert House</t>
  </si>
  <si>
    <t>Butler - Talbert House - SSVF EHA - ES</t>
  </si>
  <si>
    <t>Butler - Talbert House - SSVF RRH</t>
  </si>
  <si>
    <t>Talawanda Oxford Panty and Social Service</t>
  </si>
  <si>
    <t>Butler - TOPSS Cold Sheltering - ES</t>
  </si>
  <si>
    <t>Warren Metropolitan Housing Authority</t>
  </si>
  <si>
    <t>Butler - Warren MHA - HCRP RRH</t>
  </si>
  <si>
    <t>YWCA Hamilton (VSP)</t>
  </si>
  <si>
    <t>Butler - YWCA Hamilton - Dove House - ES - DV</t>
  </si>
  <si>
    <t>Lorain - HM Housing Development Corp - Faith House II - PSH</t>
  </si>
  <si>
    <t>Caring Kitchen, Inc.</t>
  </si>
  <si>
    <t>Champaign - Caring Kitchen - ES</t>
  </si>
  <si>
    <t>Lorain County Board of Mental Health</t>
  </si>
  <si>
    <t>Lorain - Lorain County Board of Mental Health - Lorain Shelter Plus Care - PSH</t>
  </si>
  <si>
    <t>Project Woman of Springfield and Clark County</t>
  </si>
  <si>
    <t>Clark - Project Woman - Chrysalis Transitional Program - TH - DV</t>
  </si>
  <si>
    <t>Clark - Project Woman of Springfield and Clark County - Dochas House - ES - DV</t>
  </si>
  <si>
    <t>Sheltered, Inc.</t>
  </si>
  <si>
    <t>Clark - Sheltered - City Project ESG-CDBG Hotel - ES Overflow</t>
  </si>
  <si>
    <t>Clark - Sheltered - Hartley House - ES</t>
  </si>
  <si>
    <t>Clark - Sheltered - HCRP RRH</t>
  </si>
  <si>
    <t>Lorain Metropolitan Housing Authority</t>
  </si>
  <si>
    <t>Lorain - Lorain MHA - VASH - PSH</t>
  </si>
  <si>
    <t>New Sunrise Properties</t>
  </si>
  <si>
    <t>Lorain - New Sunrise Properties Inc. - Supportive Housing - PSH</t>
  </si>
  <si>
    <t>Clark - Sheltered - Norm's Place - ES</t>
  </si>
  <si>
    <t>YWCA of Elyria</t>
  </si>
  <si>
    <t>Lorain - YWCA of Elyria - Women In Secure Housing - PSH</t>
  </si>
  <si>
    <t>Clermont County Community Services, Inc.</t>
  </si>
  <si>
    <t>Clermont - Clermont County Community Services - ES Overflow</t>
  </si>
  <si>
    <t>Clermont - Clermont County Community Services - HCRP RRH</t>
  </si>
  <si>
    <t>Medina County Alcohol, Drug Addiction and Mental Health Board</t>
  </si>
  <si>
    <t>Medina - Medina County ADAMH Board - Northland II - PSH</t>
  </si>
  <si>
    <t>Medina</t>
  </si>
  <si>
    <t>Medina Metropolitan Housing Authority</t>
  </si>
  <si>
    <t>Medina - Medina MHA - Medina County TRA - PSH</t>
  </si>
  <si>
    <t>YWCA of Greater Cincinnati</t>
  </si>
  <si>
    <t>Clermont - YWCA of Greater Cincinnati - House of Peace - ES - DV</t>
  </si>
  <si>
    <t>Clinton County Services for the Homeless, Inc.</t>
  </si>
  <si>
    <t>Clinton - Clinton County Services - Clinton Co Homeless Shelter - ES</t>
  </si>
  <si>
    <t>Hope House, Inc.</t>
  </si>
  <si>
    <t>Clinton - Hope House, Inc. - ES</t>
  </si>
  <si>
    <t>Wayne - One Eighty - Collaborative - PSH</t>
  </si>
  <si>
    <t>Wayne</t>
  </si>
  <si>
    <t>Sugartree Ministries</t>
  </si>
  <si>
    <t>Clinton - Sugartree Ministries - ES</t>
  </si>
  <si>
    <t>Catholic Charities Regional Agency</t>
  </si>
  <si>
    <t>Columbiana - Catholic Charities - Christina House - ES - DV</t>
  </si>
  <si>
    <t>Community Action Agency of Columbiana County</t>
  </si>
  <si>
    <t>Columbiana - Columbiana County Community Action Agency - ES</t>
  </si>
  <si>
    <t>Wayne - One Eighty - PSH Plus Care - PSH</t>
  </si>
  <si>
    <t>Wayne - One Eighty - Supportive Housing - PSH</t>
  </si>
  <si>
    <t>Columbiana County Mental Health Clinic</t>
  </si>
  <si>
    <t>Columbiana - Columbiana County MHC - Kendall Home - ES</t>
  </si>
  <si>
    <t>Ashtabula MHA</t>
  </si>
  <si>
    <t>Ashtabula - Ashtabula MHA - VASH - PSH</t>
  </si>
  <si>
    <t>Ashtabula</t>
  </si>
  <si>
    <t>Ashtabula County Mental Health and Recovery Services Board</t>
  </si>
  <si>
    <t>Ashtabula - MHRSB - Ashtabula SPC Vouchers - PSH</t>
  </si>
  <si>
    <t>Columbiana - Community Action Agency of Columbiana - BoS - SSVF RRH</t>
  </si>
  <si>
    <t>Columbiana - Community Action Agency of Columbiana - HCRP RRH</t>
  </si>
  <si>
    <t>Columbiana - Community Action Agency of Columbiana - ODH Youth RRH</t>
  </si>
  <si>
    <t>ODH</t>
  </si>
  <si>
    <t>Columbiana - Community Action Agency of Columbiana - YHDP TH</t>
  </si>
  <si>
    <t>Family Recovery Center</t>
  </si>
  <si>
    <t>Columbiana - Family Recovery Center - Fleming House - TH</t>
  </si>
  <si>
    <t>Geauga County Board of Mental Health &amp; Recovery Services</t>
  </si>
  <si>
    <t>Geauga - Board of Mental Health &amp; Recovery Services - SPC Geauga County TRA - PSH</t>
  </si>
  <si>
    <t>Geauga</t>
  </si>
  <si>
    <t>Geauga - Board of Mental Health and Recovery Services - PSH</t>
  </si>
  <si>
    <t>First Step, Family Violence Intervention Services</t>
  </si>
  <si>
    <t>Coshocton - First Step, Family Violence Intervention Services - ES - DV</t>
  </si>
  <si>
    <t>Kno-Ho-Co-Ashland Community Action Commission</t>
  </si>
  <si>
    <t>Coshocton - KnoHoCo Ashland CAC - ES</t>
  </si>
  <si>
    <t>Darke County Domestic Violence Shelter</t>
  </si>
  <si>
    <t>Darke - Darke County DV Shelter - ES - DV</t>
  </si>
  <si>
    <t>Lake County ADAMHS Board</t>
  </si>
  <si>
    <t>Lake - Lake County ADAMHS Board - Lake County SPC - PSH</t>
  </si>
  <si>
    <t>Lake</t>
  </si>
  <si>
    <t>Good Samaritan Home</t>
  </si>
  <si>
    <t>Darke - Good Samaritan Home - Fitzpatrick House - ES</t>
  </si>
  <si>
    <t>Miami Valley Community Action Partnership</t>
  </si>
  <si>
    <t>Darke - Miami Valley Community Action Partnership - ES</t>
  </si>
  <si>
    <t>Hebron Ministries</t>
  </si>
  <si>
    <t>Defiance - Hebron Ministries - ES</t>
  </si>
  <si>
    <t>Maumee Valley Guidance Center, Inc.</t>
  </si>
  <si>
    <t>Defiance - Maumee Valley Guidance Center - SSVF RRH</t>
  </si>
  <si>
    <t>Defiance - Northwestern Ohio CAC - HCRP RRH</t>
  </si>
  <si>
    <t>Lake - Lake County ADAMHS Board - McKinley Grove SPC - PSH</t>
  </si>
  <si>
    <t>OPH</t>
  </si>
  <si>
    <t>Defiance - Northwestern Ohio CAC - Richland Place - PH</t>
  </si>
  <si>
    <t>Defiance - Northwestern Ohio CAC - The PATH Center - ES</t>
  </si>
  <si>
    <t>Family Promise of Delaware County</t>
  </si>
  <si>
    <t>Delaware - Family Promise of Delaware County - Promise House - ES</t>
  </si>
  <si>
    <t>The Salvation Army Columbus Area Services</t>
  </si>
  <si>
    <t>Delaware - Salvation Army Columbus Area Services - HCRP RRH</t>
  </si>
  <si>
    <t>Delaware - Salvation Army Columbus Area Services - SSVF RRH</t>
  </si>
  <si>
    <t>Lake - Lake County ADAMHS Board - PSH</t>
  </si>
  <si>
    <t>Delaware - The Salvation Army - SSVF EHA - ES</t>
  </si>
  <si>
    <t>Turning Point</t>
  </si>
  <si>
    <t>Delaware - Turning Point - Domestic Violence Shelter - ES - DV</t>
  </si>
  <si>
    <t>Zion United Church of Christ</t>
  </si>
  <si>
    <t>Delaware - Zion United Church of Christ - Place of Warmth - ES Overflow</t>
  </si>
  <si>
    <t>Erie Safe Harbor</t>
  </si>
  <si>
    <t>Erie - Safe Harbor - ES - DV</t>
  </si>
  <si>
    <t>Volunteers of America Ohio and Indiana</t>
  </si>
  <si>
    <t>Erie - VOA of Ohio and Indiana - Almost Home - RRH</t>
  </si>
  <si>
    <t>Erie - VOA of Ohio and Indiana - Crossroads - ES</t>
  </si>
  <si>
    <t>Erie - VOA of Ohio and Indiana - Crossroads Supportive housing program - TH</t>
  </si>
  <si>
    <t>Erie - VOA of Ohio and Indiana - Crossroads Supportive Housing Program GPD - TH - VET</t>
  </si>
  <si>
    <t>Lake Metropolitan Housing Authority</t>
  </si>
  <si>
    <t>Lake - MHA - VASH - PSH</t>
  </si>
  <si>
    <t>Foundations Shelter</t>
  </si>
  <si>
    <t>Fairfield - Foundations Shelter - ES</t>
  </si>
  <si>
    <t>Community Action Program Commission of the Lancaster Fairfield County Area</t>
  </si>
  <si>
    <t>Fairfield - Lancaster Fairfield CAA - HCRP RRH</t>
  </si>
  <si>
    <t>Fairfield - Lancaster Fairfield CAA - Lancaster Fairfield CAA Family Shelter - ES</t>
  </si>
  <si>
    <t>Fairfield - Lancaster Fairfield CAA - ODH - ES Overflow</t>
  </si>
  <si>
    <t>Coleman Professional Services</t>
  </si>
  <si>
    <t>Portage - Coleman Professional Services - PSH</t>
  </si>
  <si>
    <t>Portage</t>
  </si>
  <si>
    <t>Portage - Coleman Professional Services and Portage MHA - PSH</t>
  </si>
  <si>
    <t>LSS Faith Mission of Fairfield County</t>
  </si>
  <si>
    <t>Fairfield - LSS Faith Mission - SSVF EHA - ES</t>
  </si>
  <si>
    <t>Fairfield - LSS of Fairfield County - ADAMH Housing Program - TH</t>
  </si>
  <si>
    <t>Fairfield - LSS of Fairfield County - Art Kiefer Veterans House - GPD - TH - VET</t>
  </si>
  <si>
    <t>Portage - Family &amp; Community Services - American Legion #331 House - PSH</t>
  </si>
  <si>
    <t>Fairfield - LSS of Fairfield County - Faith Mission - ES</t>
  </si>
  <si>
    <t>Fairfield - LSS of Fairfield County - HCHV 90 Day - ES - VET</t>
  </si>
  <si>
    <t>Portage - Family and Community Services - ISPP - PSH</t>
  </si>
  <si>
    <t>Fairfield - LSS of Fairfield County - SSVF RRH</t>
  </si>
  <si>
    <t>The Lighthouse</t>
  </si>
  <si>
    <t>Fairfield - The Lighthouse - ES - DV</t>
  </si>
  <si>
    <t>Community Action Commission of Fayette County</t>
  </si>
  <si>
    <t>Fayette - CAC of Fayette County - Brick House - ES</t>
  </si>
  <si>
    <t>Portage - Family and Community Services - Ravenna Permanent Supportive - Liberty - VET - PSH</t>
  </si>
  <si>
    <t>Community Action Commission of Fayette County (VSP)</t>
  </si>
  <si>
    <t>Fayette - CAC of Fayette County - Empowerment Center - RRH</t>
  </si>
  <si>
    <t>Portage - Family and Community Services - Ravenna Permanent Supportive - White House - VET - PSH</t>
  </si>
  <si>
    <t>Portage Metropolitan Housing Authority</t>
  </si>
  <si>
    <t>Portage - Portage MHA - Portage Shelter Plus Care - PSH</t>
  </si>
  <si>
    <t>Fayette - CAC of Fayette County - Peace House - TH</t>
  </si>
  <si>
    <t>Portage - Portage MHA - VASH - PSH</t>
  </si>
  <si>
    <t>Trumbull County Mental Health and Recovery Board</t>
  </si>
  <si>
    <t>Trumbull - Trumbull County MH&amp;RB - Joey's Landing - PSH</t>
  </si>
  <si>
    <t>Trumbull</t>
  </si>
  <si>
    <t>Trumbull - Trumbull County MH&amp;RB - Shelter Plus Care Vouchers - PSH</t>
  </si>
  <si>
    <t>Gallia - Integrated Services - HCRP RRH</t>
  </si>
  <si>
    <t>Gallia - Integrated Services - YHDP RRH</t>
  </si>
  <si>
    <t>Square One</t>
  </si>
  <si>
    <t>Gallia - Square One - Square One - ES - DV</t>
  </si>
  <si>
    <t>YWCA Mahoning Valley</t>
  </si>
  <si>
    <t>Trumbull - YWCA Mahoning Valley - PSH</t>
  </si>
  <si>
    <t>Trumbull - YWCA Mahoning Valley - Wings - PSH</t>
  </si>
  <si>
    <t>Doors of Hope Geauga</t>
  </si>
  <si>
    <t>Geauga - Doors of Hope - ES</t>
  </si>
  <si>
    <t>Geauga Faith and Rescue</t>
  </si>
  <si>
    <t>Geauga - Faith and Rescue - ES</t>
  </si>
  <si>
    <t>Geauga - Family &amp; Community Services Inc - Next Step - ODH TH</t>
  </si>
  <si>
    <t>Geauga - Family &amp; Community Services Inc - Next Step - YHDP TH</t>
  </si>
  <si>
    <t>Geauga - Family and Community Services - SSVF RRH</t>
  </si>
  <si>
    <t>WomenSafe</t>
  </si>
  <si>
    <t>Geauga - WomenSafe - ES - DV</t>
  </si>
  <si>
    <t>Bridges of Hope</t>
  </si>
  <si>
    <t>Greene - Bridges of Hope - ES</t>
  </si>
  <si>
    <t>Family Promise of Greene County</t>
  </si>
  <si>
    <t>Greene - Family Promise of Greene County - Churches - ES</t>
  </si>
  <si>
    <t>Family Violence Prevention Center of Greene County, Inc.</t>
  </si>
  <si>
    <t>Greene - Family Violence Prevention Center - Hagler Hall - ES - DV</t>
  </si>
  <si>
    <t>Greene - Family Violence Prevention Center - Supportive Services - TH - DV</t>
  </si>
  <si>
    <t>Trumbull Metropolitan Housing Authority</t>
  </si>
  <si>
    <t>Trumbull MHA - VASH Voucher Program - PSH</t>
  </si>
  <si>
    <t>Greene - Miami Valley Community Action Partnership - Emergency Housing - ES</t>
  </si>
  <si>
    <t>Greene - Miami Valley Community Action Partnership - Harding Place Transitional Housing - TH</t>
  </si>
  <si>
    <t>Greene - Miami Valley Community Action Partnership - TH</t>
  </si>
  <si>
    <t>St. Vincent De Paul</t>
  </si>
  <si>
    <t>Greene - St. Vincent de Paul - SSVF RRH</t>
  </si>
  <si>
    <t>Called to Freedom Fellowship</t>
  </si>
  <si>
    <t>Guernsey - Freedom Fellowship House Warming Shelter - ES</t>
  </si>
  <si>
    <t>Guernsey Haven of Hope</t>
  </si>
  <si>
    <t>Guernsey - Haven of Hope - ES - DV</t>
  </si>
  <si>
    <t>Samaritan Center</t>
  </si>
  <si>
    <t>Guernsey - Samaritan Center- Chestnut Street - TH</t>
  </si>
  <si>
    <t>Hancock City Mission</t>
  </si>
  <si>
    <t>Hancock - City Mission of Findlay - ES</t>
  </si>
  <si>
    <t>Columbiana - Columbiana County MHC - Adult Youth Mentor Program - PSH</t>
  </si>
  <si>
    <t>Columbiana</t>
  </si>
  <si>
    <t>Findlay Hope House for the Homeless, Inc.</t>
  </si>
  <si>
    <t>Hancock - Findlay Hope House for the Homeless - HCRP RRH</t>
  </si>
  <si>
    <t>Hancock - Findlay Hope House for the Homeless - Transitional Housing - TH</t>
  </si>
  <si>
    <t>HHWP Community Action Commission</t>
  </si>
  <si>
    <t>Hancock - HHWP Community Action Commission - HCRP RRH</t>
  </si>
  <si>
    <t>Open Arms DV and Rape Crisis Services</t>
  </si>
  <si>
    <t>Hancock - Open Arms DV and Rape Crisis Services - ES - DV</t>
  </si>
  <si>
    <t>Highland County Homeless Shelter</t>
  </si>
  <si>
    <t>Highland - Highland County Homeless Shelter - ES</t>
  </si>
  <si>
    <t>Hocking Hills Inspire Shelter</t>
  </si>
  <si>
    <t>Hocking - Hills Inspire Shelter - ES</t>
  </si>
  <si>
    <t>Grace Mennonite Church</t>
  </si>
  <si>
    <t>Holmes - Grace Church - DV - ES</t>
  </si>
  <si>
    <t>Catholic Charities Diocese of Toledo</t>
  </si>
  <si>
    <t>Huron - Catholic Charities Diocese of Toledo - HCRP RRH</t>
  </si>
  <si>
    <t>Huron - Catholic Charities Toledo - Miriam House Transitional Housing - TH</t>
  </si>
  <si>
    <t>Jackson - Integrated Services - YHDP RRH</t>
  </si>
  <si>
    <t>Jackson Homeless Committee</t>
  </si>
  <si>
    <t>Jackson - Jackson Homeless Committee - ES</t>
  </si>
  <si>
    <t>Columbiana - Columbiana County MHC - Hornsby House - PSH</t>
  </si>
  <si>
    <t>Jefferson County CAC</t>
  </si>
  <si>
    <t>Jefferson - Jefferson County CAC - HCRP RRH</t>
  </si>
  <si>
    <t>Columbiana - Columbiana County MHC - Permanent Housing for persons with disabilities - PSH</t>
  </si>
  <si>
    <t>The Urban Mission Ministries, Inc.</t>
  </si>
  <si>
    <t>Jefferson - Urban Mission Dormitory - ES</t>
  </si>
  <si>
    <t>Jefferson - Urban Mission Ministries - Hutton House - ES</t>
  </si>
  <si>
    <t>Jefferson - Urban Mission Ministries - Martha Manor - ES</t>
  </si>
  <si>
    <t>Knox - Knohoco Ashland CAC - HCRP RRH</t>
  </si>
  <si>
    <t>Columbiana Metropolitan Housing Authority</t>
  </si>
  <si>
    <t>Columbiana - Columbiana MHA - Columbiana Free Choice II The Counseling Center - PSH</t>
  </si>
  <si>
    <t>New Directions</t>
  </si>
  <si>
    <t>Knox - New Directions - ES - DV</t>
  </si>
  <si>
    <t>Winter Sanctuary Emergency Homeless Shelter</t>
  </si>
  <si>
    <t>Knox - St. Paul's Parish - Winter Sanctuary Shelter - ES</t>
  </si>
  <si>
    <t>Ecumenical Shelter Network of Lake County, Inc.</t>
  </si>
  <si>
    <t>Lake - Ecumenical Shelter Network - Project Hope for the Homeless - ES</t>
  </si>
  <si>
    <t>Lake - Ecumenical Shelter Network - Senior Hope House - TH</t>
  </si>
  <si>
    <t>Forbes House</t>
  </si>
  <si>
    <t>Lake - Forbes House - ES - DV</t>
  </si>
  <si>
    <t>Lake - FrontLine Service - SSVF RRH</t>
  </si>
  <si>
    <t>Columbiana - MHA - VASH - PSH</t>
  </si>
  <si>
    <t>Columbiana - MHA Shelter Plus Care I - PSH</t>
  </si>
  <si>
    <t>Jefferson - Coleman Professional Services - Beacon House - PSH</t>
  </si>
  <si>
    <t>Jefferson</t>
  </si>
  <si>
    <t>Lifeline, Inc.</t>
  </si>
  <si>
    <t>Lake - Lifeline, Inc. - HCRP RRH</t>
  </si>
  <si>
    <t>Jefferson - Coleman Professional Services - Shelter Plus Care - PSH</t>
  </si>
  <si>
    <t>Ironton City Mission</t>
  </si>
  <si>
    <t>Lawrence - Ironton City Mission - ES</t>
  </si>
  <si>
    <t>Ironton Lawrence County Area CAO, Inc.</t>
  </si>
  <si>
    <t>Lawrence - Ironton Lawrence CAO - HCRP RRH</t>
  </si>
  <si>
    <t>Lawrence - Ironton Lawrence CAO - One Stop TH Program - TH</t>
  </si>
  <si>
    <t>Jefferson - Jefferson County CAC - SHP - PSH</t>
  </si>
  <si>
    <t>Tuscarawas ADAMHS Board</t>
  </si>
  <si>
    <t>Tuscarawas - ADAMHS Board - Recovery Begins at Home - PSH</t>
  </si>
  <si>
    <t>Tuscarawas</t>
  </si>
  <si>
    <t>Behavioral Healthcare Partners of Central Ohio</t>
  </si>
  <si>
    <t>Licking - Behavioral Healthcare Partners of Central Ohio - HCRP RRH</t>
  </si>
  <si>
    <t>Licking County Coalition for Housing (VSP)</t>
  </si>
  <si>
    <t>Licking - LCCH - DV Housing - RRH - DV</t>
  </si>
  <si>
    <t>Licking - LCCH - DV Housing - TH - DV</t>
  </si>
  <si>
    <t>Licking County Coalition for Housing</t>
  </si>
  <si>
    <t>Licking - LCCH - GPD</t>
  </si>
  <si>
    <t>Licking - LCCH - HCRP RRH</t>
  </si>
  <si>
    <t>Tuscarawas - ADAMHS Board Shelter Plus Care TRA - PSH</t>
  </si>
  <si>
    <t>Licking - LCCH - RRH Reallocation - RRH</t>
  </si>
  <si>
    <t>Licking - LCCH - RROhio - RRH</t>
  </si>
  <si>
    <t>Licking - LCCH - SSVF EHA - ES</t>
  </si>
  <si>
    <t>Licking - LCCH - SSVF RRH</t>
  </si>
  <si>
    <t>Licking - LCCH - TH</t>
  </si>
  <si>
    <t>Licking - LCCH - YHDP TH</t>
  </si>
  <si>
    <t>Licking - Licking County Coalition for Housing - Region 9 RRH</t>
  </si>
  <si>
    <t>Washington Morgan MHA</t>
  </si>
  <si>
    <t>Washington - Morgan - MHA - VASH - PSH</t>
  </si>
  <si>
    <t>Washington</t>
  </si>
  <si>
    <t>Washington - Morgan Counties CAP</t>
  </si>
  <si>
    <t>Washington - Washington Morgan CAP - Marietta Washington Shelter Plus Care - PSH</t>
  </si>
  <si>
    <t>Licking - The Salvation Army</t>
  </si>
  <si>
    <t>Licking - Salvation Army Licking County - ES</t>
  </si>
  <si>
    <t>Society of St. Vincent de Paul Housing Facility</t>
  </si>
  <si>
    <t>Licking - St. Vincent de Paul - St. Vincent Haven - ES</t>
  </si>
  <si>
    <t>Fairfield Metropolitan Housing Authority</t>
  </si>
  <si>
    <t>Fairfield - Fairfield MHA - VASH - PSH</t>
  </si>
  <si>
    <t>Fairfield</t>
  </si>
  <si>
    <t>The Woodlands</t>
  </si>
  <si>
    <t>Licking - The Woodlands - New Beginnings - ES - DV</t>
  </si>
  <si>
    <t>TCN Behavioral Health Services</t>
  </si>
  <si>
    <t>Logan - Consolidated Care - Soteria House - ES DV</t>
  </si>
  <si>
    <t>Fairfield - Lancaster Fairfield CAA - Pearl - PSH</t>
  </si>
  <si>
    <t>Fairfield - Lancaster Fairfield CAA - Rutherford - PSH</t>
  </si>
  <si>
    <t>Fairfield - LSS of Fairfield County - Fairhaven Place - PSH</t>
  </si>
  <si>
    <t>Peak of Hope</t>
  </si>
  <si>
    <t>Logan - Peak of Hope - Peak of Hope Shelter - ES</t>
  </si>
  <si>
    <t>Residential Administrators, Inc.</t>
  </si>
  <si>
    <t>Logan - Residential Administrators, Inc. - HCRP RRH</t>
  </si>
  <si>
    <t>Knox - Knohoco Ashland CAC - Knox County TRA - PSH</t>
  </si>
  <si>
    <t>Knox</t>
  </si>
  <si>
    <t>Catholic Charities Corporation</t>
  </si>
  <si>
    <t>Lorain - Catholic Charities Corporation - St. Elizabeth Center - ES</t>
  </si>
  <si>
    <t>Lorain - Catholic Charities Corporation - St. Elizabeth Center - ES Overflow</t>
  </si>
  <si>
    <t>Licking Metropolitan Housing Authority</t>
  </si>
  <si>
    <t>Licking -  Licking MHA - Licking Shelter Plus Care - PSH</t>
  </si>
  <si>
    <t>Licking</t>
  </si>
  <si>
    <t>Licking - LCCH - PSH</t>
  </si>
  <si>
    <t>Lorain - Family and Community Services - SSVF RRH</t>
  </si>
  <si>
    <t>Lorain - Family and Community Services - Valor Home GPD - TH</t>
  </si>
  <si>
    <t>Licking - MHA - Shelter Plus Care Vouchers 2 - PSH</t>
  </si>
  <si>
    <t>Licking - MHA - VASH - PSH</t>
  </si>
  <si>
    <t>The Main Place</t>
  </si>
  <si>
    <t>Licking - The Main Place - The Place Next Door - PSH</t>
  </si>
  <si>
    <t>local</t>
  </si>
  <si>
    <t>Delaware - The Salvation Army - Permanent Supportive Housing for Families - PSH</t>
  </si>
  <si>
    <t>Delaware</t>
  </si>
  <si>
    <t>Neighborhood Alliance</t>
  </si>
  <si>
    <t>Lorain - Neighborhood Alliance - Haven Center - ES</t>
  </si>
  <si>
    <t>Lorain - Neighborhood Alliance - Motels - ES Overflow</t>
  </si>
  <si>
    <t>Mental Health &amp; Recovery Board of Union County</t>
  </si>
  <si>
    <t>Union - Mental Health Recovery Board - Homeward Bound I'm Home - PSH</t>
  </si>
  <si>
    <t>Union</t>
  </si>
  <si>
    <t>Lorain - Safe Harbor</t>
  </si>
  <si>
    <t>Lorain - Safe Harbor - Genesis House - ES - DV</t>
  </si>
  <si>
    <t>Union - Mental Health Recovery Board - Union County Shelter Plus Care - PSH</t>
  </si>
  <si>
    <t>Lorain - YWCA of Elyria - Women's Campus Project - TH</t>
  </si>
  <si>
    <t>Bridges Community Action Partnership</t>
  </si>
  <si>
    <t>Madison - Bridges CAP - Homeless Assistance Grant - ES</t>
  </si>
  <si>
    <t>Madison - Salvation Army Columbus Area Services - HCRP RRH</t>
  </si>
  <si>
    <t>Concerned Citizens Against Violence Against Women</t>
  </si>
  <si>
    <t>Marion - Concerned Citizens Against Violence Against Women - Turning Point - ES - DV</t>
  </si>
  <si>
    <t>Marion - Concerned Citizens Against Violence Against Women - Turning Point - TH - DV</t>
  </si>
  <si>
    <t>Marion Shelter Program, Inc.</t>
  </si>
  <si>
    <t>Marion - Marion Shelter Program - Mens Womens and Family Shelter - ES</t>
  </si>
  <si>
    <t>Ohio Heartland Community Action Commission</t>
  </si>
  <si>
    <t>Marion - Ohio Heartland CAC - HCRP RRH</t>
  </si>
  <si>
    <t>Medina - Family and Community Services - SSVF RRH</t>
  </si>
  <si>
    <t>Hope &amp; Healing Survivor Resource Center</t>
  </si>
  <si>
    <t>Medina - Hope &amp; Healing Survivor Resource Center - Medina Shelter - ES - DV</t>
  </si>
  <si>
    <t>Hancock - Findlay Hope House for the Homeless - Able Housing - PSH</t>
  </si>
  <si>
    <t>Hancock</t>
  </si>
  <si>
    <t>Darke MHA</t>
  </si>
  <si>
    <t>Darke - Darke MHA - VASH - PSH</t>
  </si>
  <si>
    <t>Darke</t>
  </si>
  <si>
    <t>Medina - Medina MHA - MMHA Hotel/Motel Emergency Overflow - ES Overflow</t>
  </si>
  <si>
    <t>Medina - Medina MHA - Next Step Up - ES</t>
  </si>
  <si>
    <t>Operation HOMES</t>
  </si>
  <si>
    <t>Medina - Operation HOMES - ES</t>
  </si>
  <si>
    <t>Meigs - Integrated Services - YHDP RRH</t>
  </si>
  <si>
    <t>Mercer - Our Home Family Resource Center</t>
  </si>
  <si>
    <t>Mercer - Mercer County Family Crisis Network - ES -DV</t>
  </si>
  <si>
    <t>Bethany Center</t>
  </si>
  <si>
    <t>Miami - Bethany Center - Bethany Center Cold Shelter - ES</t>
  </si>
  <si>
    <t>Family Abuse Shelter of Miami County Inc.</t>
  </si>
  <si>
    <t>Miami - Family Abuse Shelter of Miami County - Buckeye House - ES</t>
  </si>
  <si>
    <t>Miami - Family Abuse Shelter of Miami County - Family - RRH</t>
  </si>
  <si>
    <t>Logan Mental Health Drug and Alcohol Services Board</t>
  </si>
  <si>
    <t>Logan - Mental Health Drug and Alcohol Board - Family Housing - PSH</t>
  </si>
  <si>
    <t>Logan</t>
  </si>
  <si>
    <t>Miami - Family Abuse Shelter of Miami County - Franklin House - ES- DV</t>
  </si>
  <si>
    <t>Miami - Family Abuse Shelter of Miami County - HCRP RRH</t>
  </si>
  <si>
    <t>Logan - Mental Health Drug and Alcohol Board - Mad River/Park - PSH</t>
  </si>
  <si>
    <t>St. Patrick's Soup Kitchen</t>
  </si>
  <si>
    <t>Miami - St. Patrick's Soup Kitchen - ES</t>
  </si>
  <si>
    <t>Logan - Mental Health Drug and Alcohol Services Board - Logan Champaign Housing - PSH</t>
  </si>
  <si>
    <t>Morrow - Salvation Army Columbus Area Services - HCRP RRH</t>
  </si>
  <si>
    <t>Allwell Behavioral Health Services</t>
  </si>
  <si>
    <t>Muskingum - Allwell Behavioral Health Services - ES</t>
  </si>
  <si>
    <t>First Putnam Homeless Shelter</t>
  </si>
  <si>
    <t>Muskingum - First Putnam Homeless Shelter - ES</t>
  </si>
  <si>
    <t>The Salvation Army of Zanesville</t>
  </si>
  <si>
    <t>Muskingum - Salvation Army of Zanesville - ES</t>
  </si>
  <si>
    <t>Muskingum - Salvation Army of Zanesville - HCRP RRH</t>
  </si>
  <si>
    <t>Transitions Domestic Violence</t>
  </si>
  <si>
    <t>Muskingum - Transitions DV - ES - DV</t>
  </si>
  <si>
    <t>TruLight Ministries</t>
  </si>
  <si>
    <t>Muskingum - TruLight Ministries - TruLight Winter Shelter - ES</t>
  </si>
  <si>
    <t>G.M.N. TriCounty Community Action Committee</t>
  </si>
  <si>
    <t>Noble - G.M.N. TriCounty CAC - HCRP RRH</t>
  </si>
  <si>
    <t>Ottawa County Transitional Housing, Inc.</t>
  </si>
  <si>
    <t>Ottawa - Ottawa County Transitional Housing HUD - Ruth Ann's House - TH</t>
  </si>
  <si>
    <t>Perry County Housing Coalition</t>
  </si>
  <si>
    <t>Perry - Perry Co Housing Coalition - ES Overflow</t>
  </si>
  <si>
    <t>Perry County Job and Family Services</t>
  </si>
  <si>
    <t>Perry - Perry JFS - ES Overflow</t>
  </si>
  <si>
    <t>Pickaway - Haven House</t>
  </si>
  <si>
    <t>Pickaway - Haven House Supportive Housing Project - TH - DV</t>
  </si>
  <si>
    <t>Hope House of Pickaway County</t>
  </si>
  <si>
    <t>Pickaway - Hope House - ES</t>
  </si>
  <si>
    <t>Pickaway County Community Action Organization, Inc.</t>
  </si>
  <si>
    <t>Pickaway - Pickaway County CAO - Pickaway County GPD - TH</t>
  </si>
  <si>
    <t>Pickaway - Pickaway County CAO - VA HCHV 90 day - ES - VET</t>
  </si>
  <si>
    <t>Logan - Residential Administrators, Inc. - PSH</t>
  </si>
  <si>
    <t>Pike County Partnership Against DV</t>
  </si>
  <si>
    <t>Pike - Beloved Advocacy Center - ES - DV</t>
  </si>
  <si>
    <t>Miami - Family Abuse Shelter of Miami County - Family Abuse Shelter - PSH</t>
  </si>
  <si>
    <t>Miami</t>
  </si>
  <si>
    <t>Pike County Outreach Council of Churches, Inc.</t>
  </si>
  <si>
    <t>Pike - Pike County Outreach Council of Churches - Bridgehaven Shelter - ES</t>
  </si>
  <si>
    <t>Miami - Family Abuse Shelter of Miami County SPC - PSH</t>
  </si>
  <si>
    <t>Portage - Coleman Professional Services - HCRP RRH</t>
  </si>
  <si>
    <t>Preble County Mental Health &amp; Recovery Board</t>
  </si>
  <si>
    <t>Preble - Mental Health Recovery Board of Preble County - Prestwick Square - PSH</t>
  </si>
  <si>
    <t>Preble</t>
  </si>
  <si>
    <t>Shelby MHA</t>
  </si>
  <si>
    <t>Shelby - Shelby MHA - VASH - PSH</t>
  </si>
  <si>
    <t>Shelby</t>
  </si>
  <si>
    <t>Butler County Board of Commissioners</t>
  </si>
  <si>
    <t>Butler - Butler County - PSH</t>
  </si>
  <si>
    <t>Butler</t>
  </si>
  <si>
    <t>Portage - Family and Community Services - Freedom House - VA GPD Project - TH - VET</t>
  </si>
  <si>
    <t>Butler - Hope House Rescue Mission - Grove Street PSH - PSH</t>
  </si>
  <si>
    <t>Portage - Family and Community Services - Miller Community House - ES</t>
  </si>
  <si>
    <t>Portage - Family and Community Services - Portage Area Transitional Housing 2 - TH</t>
  </si>
  <si>
    <t>Portage - Family and Community Services - Portage Rapid Re-Housing - RRH</t>
  </si>
  <si>
    <t>Butler Metro Housing Authority</t>
  </si>
  <si>
    <t>Butler - MHA - VASH - PSH</t>
  </si>
  <si>
    <t>Butler - Serve City - PSH</t>
  </si>
  <si>
    <t>CoC*</t>
  </si>
  <si>
    <t>Family and Community Services, Inc. (VSP)</t>
  </si>
  <si>
    <t>Portage - Family and Community Services - Safe Path - TH - DV</t>
  </si>
  <si>
    <t>Portage - Family and Community Services - Safer Futures - ES - DV</t>
  </si>
  <si>
    <t>Portage - Family and Community Services - SSVF RRH</t>
  </si>
  <si>
    <t>YWCA Hamilton</t>
  </si>
  <si>
    <t>Butler - YWCA Hamilton - Goodman Place - PSH</t>
  </si>
  <si>
    <t>Clermont MHA</t>
  </si>
  <si>
    <t>Clermont - Clermont MHA - VASH - PSH</t>
  </si>
  <si>
    <t>Clermont</t>
  </si>
  <si>
    <t>The Haven of Portage County</t>
  </si>
  <si>
    <t>Portage - The Haven of Portage County - ES</t>
  </si>
  <si>
    <t>Home is the Foundation</t>
  </si>
  <si>
    <t>Preble - Home is the Foundation - Cold Shelter - ES</t>
  </si>
  <si>
    <t>Preble - Home is the Foundation - ES</t>
  </si>
  <si>
    <t>Preble - Home is the Foundation - HCRP - RRH</t>
  </si>
  <si>
    <t>Greater Cincinnati Behavioral Health Services</t>
  </si>
  <si>
    <t>Clermont - GCBH - OHTF - PSH</t>
  </si>
  <si>
    <t>YWCA of Greater Dayton</t>
  </si>
  <si>
    <t>Preble - YWCA of Greater Dayton - DV - TH</t>
  </si>
  <si>
    <t>Preble - YWCA of Greater Dayton - ES - DV</t>
  </si>
  <si>
    <t>Richland - Catholic Charities Diocese of Toledo - HCRP RRH</t>
  </si>
  <si>
    <t>New Housing Ohio, Inc.</t>
  </si>
  <si>
    <t>Warren - New Housing Ohio - Permanent Supportive Housing - PSH</t>
  </si>
  <si>
    <t>Warren</t>
  </si>
  <si>
    <t>The Domestic Violence Shelter</t>
  </si>
  <si>
    <t>Richland - The Domestic Violence Shelter - ES - DV</t>
  </si>
  <si>
    <t>Wayfinders Ohio, Inc.</t>
  </si>
  <si>
    <t>Richland - Wayfinders Ohio - ES</t>
  </si>
  <si>
    <t>Richland - Wayfinders Ohio - RCF - RRH</t>
  </si>
  <si>
    <t>Warren - Warren MHA - Shelter Plus Care - PSH</t>
  </si>
  <si>
    <t>City of Springfield, Ohio</t>
  </si>
  <si>
    <t>Clark - City of Springfield - SPC1 - PSH</t>
  </si>
  <si>
    <t>Clark</t>
  </si>
  <si>
    <t>Ross County Community Action Commission</t>
  </si>
  <si>
    <t>Ross - Ross County CAC - Community Resource Center - ES</t>
  </si>
  <si>
    <t>Ross - Ross County CAC - HCRP RRH</t>
  </si>
  <si>
    <t>Ross County Community Action Commission (VSP)</t>
  </si>
  <si>
    <t>Ross - Ross County CAC - Rose House - ES - DV</t>
  </si>
  <si>
    <t>Seeds of Hope</t>
  </si>
  <si>
    <t>Ross - Seeds of Hope - Jackie's House - ES</t>
  </si>
  <si>
    <t>Clark - Sheltered - Mulberry Terrace - PSH</t>
  </si>
  <si>
    <t>Sandusky - GLCAP - Day One - RRH</t>
  </si>
  <si>
    <t>Sandusky - GLCAP - HCRP RRH</t>
  </si>
  <si>
    <t>Clark - Sheltered - Neighborhood Stabilization Program - PSH</t>
  </si>
  <si>
    <t>Sandusky - GLCAP - HUD RRH</t>
  </si>
  <si>
    <t>Springfield MHA</t>
  </si>
  <si>
    <t>Clark - Springfield MHA - VASH - PSH</t>
  </si>
  <si>
    <t>Sandusky - GLCAP - SSVF RRH</t>
  </si>
  <si>
    <t>Sandusky - GLCAP - YHDP TH</t>
  </si>
  <si>
    <t>Liberty Center of Sandusky County, Inc.</t>
  </si>
  <si>
    <t>Sandusky - Liberty Center of Sandusky County - Liberty Center - ES</t>
  </si>
  <si>
    <t>Domestic Violence Southern Ohio Shelter</t>
  </si>
  <si>
    <t>Scioto - Domestic Violence Southern Ohio Shelter - ES - DV</t>
  </si>
  <si>
    <t>Housing Solutions of Greene County</t>
  </si>
  <si>
    <t>Greene - Housing Solutions of Greene County - PSH</t>
  </si>
  <si>
    <t>Greene</t>
  </si>
  <si>
    <t>The Salvation Army of Portsmouth</t>
  </si>
  <si>
    <t>Scioto - Salvation Army of Portsmouth - HCRP RRH</t>
  </si>
  <si>
    <t>Scioto Christian Ministries</t>
  </si>
  <si>
    <t>Scioto - Scioto Christian Ministries - ES</t>
  </si>
  <si>
    <t>First Step</t>
  </si>
  <si>
    <t>Seneca - First Step Center - ES - DV</t>
  </si>
  <si>
    <t>Seneca County Council on Homelessness</t>
  </si>
  <si>
    <t>Seneca - Seneca County Council on Homelessness - Transformation Life Center - ES</t>
  </si>
  <si>
    <t>Shelby - Bridges CAP - HCRP RRH</t>
  </si>
  <si>
    <t>Mercy Mission House</t>
  </si>
  <si>
    <t>Shelby - Mercy Mission House - Mercy Mission House - ES</t>
  </si>
  <si>
    <t>Shelby - Mercy Mission House - Warming Center - ES Overflow</t>
  </si>
  <si>
    <t>New Choices</t>
  </si>
  <si>
    <t>Shelby - New Choices - ES - DV</t>
  </si>
  <si>
    <t>Shelby - ODVN - REACH 3.0 - CoC RRH - DV</t>
  </si>
  <si>
    <t>Clinton MHA</t>
  </si>
  <si>
    <t>Clinton - MHA - VASH - PSH</t>
  </si>
  <si>
    <t>Clinton</t>
  </si>
  <si>
    <t>Trumbull - Family and Community Services  - SSVF RRH</t>
  </si>
  <si>
    <t>Trumbull - Family and Community Services - Veteran's Haven - GPD - PH Housing Only</t>
  </si>
  <si>
    <t>Trumbull - Someplace Safe - ES - DV</t>
  </si>
  <si>
    <t>Trumbull - Someplace Safe - TH - DV</t>
  </si>
  <si>
    <t>Fayette - CAC of Fayette County - Destination HOME - PSH</t>
  </si>
  <si>
    <t>Fayette</t>
  </si>
  <si>
    <t>Fayette - CAC of Fayette County - Fayette Inn - PSH</t>
  </si>
  <si>
    <t>Greater Youngstown-Warren Urban League</t>
  </si>
  <si>
    <t>Trumbull - Urban League - Amos Christy House - ES</t>
  </si>
  <si>
    <t>Warren Family Mission</t>
  </si>
  <si>
    <t>Trumbull - Warren Family Mission - ES</t>
  </si>
  <si>
    <t>Trumbull - Warren Family Mission - Hannah House - TH</t>
  </si>
  <si>
    <t>Fayette - CAC of Fayette County - Fayette Landing - PSH</t>
  </si>
  <si>
    <t>Fayette - CAC of Fayette County - Shelter Plus Care - PSH</t>
  </si>
  <si>
    <t>Fayette - CAC of Fayette County - Stable Futures - PSH</t>
  </si>
  <si>
    <t>Pickaway Metropolitan Housing Authority</t>
  </si>
  <si>
    <t>Pickaway - Ross MHA - Pickaway VASH - PSH</t>
  </si>
  <si>
    <t>Pickaway</t>
  </si>
  <si>
    <t>Chillicothe Metropolitan Housing Authority</t>
  </si>
  <si>
    <t>Ross - Chillicothe MHA - VASH - PSH</t>
  </si>
  <si>
    <t>Ross</t>
  </si>
  <si>
    <t>Friends of the Homeless, Tuscarawas County</t>
  </si>
  <si>
    <t>Tuscarawas - Friends of the Homeless - Tuscarawas County Shelter - ES</t>
  </si>
  <si>
    <t>OhioGuidestone</t>
  </si>
  <si>
    <t>Tuscarawas - OhioGuidestone- Harbor House - ES - DV</t>
  </si>
  <si>
    <t>Union - Family Promise of Delaware County - Impact Station Marysville - ES</t>
  </si>
  <si>
    <t>Ross - Integrated Services - McArthur Gardens - PSH</t>
  </si>
  <si>
    <t>Athens - Integrated Services - Athens Family Housing - PSH</t>
  </si>
  <si>
    <t>Athens</t>
  </si>
  <si>
    <t>Union - Salvation Army Columbus Area Services - HCRP RRH</t>
  </si>
  <si>
    <t>Crisis Care Domestic Violence Shelter</t>
  </si>
  <si>
    <t>Van Wert - Crisis Care Domestic Violence Shelter - DV - ES</t>
  </si>
  <si>
    <t>Van Wert Haven of Hope</t>
  </si>
  <si>
    <t>Van Wert - Haven of Hope - ES</t>
  </si>
  <si>
    <t>The YWCA of Van Wert County, Ohio</t>
  </si>
  <si>
    <t>Van Wert - YWCA of Van Wert County - ES - DV</t>
  </si>
  <si>
    <t>Vinton - Integrated Services - YHDP RRH</t>
  </si>
  <si>
    <t>Sojourners Care Network</t>
  </si>
  <si>
    <t>Vinton - Sojourners Care Network - ODH TLP - TH</t>
  </si>
  <si>
    <t>Vinton - Sojourners Care Network - RHY BCPes</t>
  </si>
  <si>
    <t>Vinton - Sojourners Care Network - RHY TLP - TH</t>
  </si>
  <si>
    <t>Vinton - Sojourners Care Network - TH</t>
  </si>
  <si>
    <t>Vinton - Sojourners Care Network - YHDP Crisis TH</t>
  </si>
  <si>
    <t>Athens - Integrated Services - Athens Serenity Village SAMI Shelter Plus Care - PSH</t>
  </si>
  <si>
    <t>Family Promise of Warren County</t>
  </si>
  <si>
    <t>Warren - FPWC - ES</t>
  </si>
  <si>
    <t>Warren - FPWC - HCRP RRH</t>
  </si>
  <si>
    <t>Warren - New Housing Ohio - Bernies Place - ES</t>
  </si>
  <si>
    <t>Athens - Integrated Services - Athens Shelter Plus Care - Tenant Based SPC - PSH</t>
  </si>
  <si>
    <t>Safe on Main</t>
  </si>
  <si>
    <t>Warren - Safe on Main - ES - DV</t>
  </si>
  <si>
    <t>Warren - Warren MHA - Bridges - RRH</t>
  </si>
  <si>
    <t>Warren - Warren MHA - HCRP RRH</t>
  </si>
  <si>
    <t>Athens - Integrated Services - Region 17 - PSH</t>
  </si>
  <si>
    <t>EVE, Incorporated</t>
  </si>
  <si>
    <t>Washington - EVE - Domestic Violence Shelter - ES - DV</t>
  </si>
  <si>
    <t>Athens MHA</t>
  </si>
  <si>
    <t>Athens - MHA - VASH - PSH</t>
  </si>
  <si>
    <t>Washington - Morgan Counties CAP - SSVF RRH</t>
  </si>
  <si>
    <t>Washington - Washington Morgan CAP - HCRP RRH</t>
  </si>
  <si>
    <t>Vinton - Sojourners Care Network - Youth PSH</t>
  </si>
  <si>
    <t>Vinton</t>
  </si>
  <si>
    <t>Washington - WMCAP - SSVF EHA - ES</t>
  </si>
  <si>
    <t>Homeward Bound of Wooster and Wayne County</t>
  </si>
  <si>
    <t>Wayne - Homeward Bound Severe Weather Shelter - ES</t>
  </si>
  <si>
    <t>Allegheny County MHA</t>
  </si>
  <si>
    <t>Allegheny - Allegheny County MHA - VASH - PSH</t>
  </si>
  <si>
    <t>na</t>
  </si>
  <si>
    <t>Wayne - One Eighty - ES Overflow</t>
  </si>
  <si>
    <t>Wayne - One Eighty - Julia's Place - ES - DV</t>
  </si>
  <si>
    <t>Columbus MHA</t>
  </si>
  <si>
    <t>Franklin - MHA - VASH - PSH</t>
  </si>
  <si>
    <t>Dayton MHA</t>
  </si>
  <si>
    <t>Montgomery - Dayton MHA - VASH - PSH</t>
  </si>
  <si>
    <t>Salvation Army of Wooster</t>
  </si>
  <si>
    <t>Wayne - Salvation Army Wooster - Salvation Army Shelter - ES</t>
  </si>
  <si>
    <t>Grace Community Church</t>
  </si>
  <si>
    <t>Williams - Grace Community Church - The Sanctuary - ES</t>
  </si>
  <si>
    <t>Sarah's Friends Inc</t>
  </si>
  <si>
    <t>Williams - Sarah's Friends - Sarah's House - TH</t>
  </si>
  <si>
    <t>Cocoon</t>
  </si>
  <si>
    <t>Wood - Cocoon Shelter - ES - DV</t>
  </si>
  <si>
    <t>Lorain - HM Housing - HCRP RRH</t>
  </si>
  <si>
    <t>Population</t>
  </si>
  <si>
    <t>YHDP</t>
  </si>
  <si>
    <t>% CoC Funded</t>
  </si>
  <si>
    <t>Beds CoC funded</t>
  </si>
  <si>
    <t>PSH Beds per 10,000 pop</t>
  </si>
  <si>
    <t>PSH Units per 10,000 pop</t>
  </si>
  <si>
    <t>CoC PSH Beds per 10,000</t>
  </si>
  <si>
    <t>Defiance County</t>
  </si>
  <si>
    <t>Fulton County</t>
  </si>
  <si>
    <t>Henry County</t>
  </si>
  <si>
    <t>Paulding County</t>
  </si>
  <si>
    <t>Van Wert County</t>
  </si>
  <si>
    <t>Williams County</t>
  </si>
  <si>
    <t>Erie County</t>
  </si>
  <si>
    <t>Huron County</t>
  </si>
  <si>
    <t>Ottawa County</t>
  </si>
  <si>
    <t>Richland County</t>
  </si>
  <si>
    <t>Sandusky County</t>
  </si>
  <si>
    <t>Seneca County</t>
  </si>
  <si>
    <t>Wood County</t>
  </si>
  <si>
    <t>Adams County</t>
  </si>
  <si>
    <t>Brown County</t>
  </si>
  <si>
    <t>Lawrence County</t>
  </si>
  <si>
    <t>Pike County</t>
  </si>
  <si>
    <t>Scioto County</t>
  </si>
  <si>
    <t>Ashland County</t>
  </si>
  <si>
    <t>Lorain County</t>
  </si>
  <si>
    <t>Medina County</t>
  </si>
  <si>
    <t>Wayne County</t>
  </si>
  <si>
    <t>Ashtabula County</t>
  </si>
  <si>
    <t>Geauga County</t>
  </si>
  <si>
    <t>Lake County</t>
  </si>
  <si>
    <t>Portage County</t>
  </si>
  <si>
    <t>Trumbull County</t>
  </si>
  <si>
    <t>Carroll County</t>
  </si>
  <si>
    <t>Columbiana County</t>
  </si>
  <si>
    <t>Harrison County</t>
  </si>
  <si>
    <t>Jefferson County</t>
  </si>
  <si>
    <t>Tuscarawas County</t>
  </si>
  <si>
    <t>Belmont County</t>
  </si>
  <si>
    <t>Guernsey County</t>
  </si>
  <si>
    <t>Monroe County</t>
  </si>
  <si>
    <t>Noble County</t>
  </si>
  <si>
    <t>Morgan County</t>
  </si>
  <si>
    <t>Washington County</t>
  </si>
  <si>
    <t>Coshocton County</t>
  </si>
  <si>
    <t>Fairfield County</t>
  </si>
  <si>
    <t>Holmes County</t>
  </si>
  <si>
    <t>Knox County</t>
  </si>
  <si>
    <t>Licking County</t>
  </si>
  <si>
    <t>Muskingum County</t>
  </si>
  <si>
    <t>Morrow County</t>
  </si>
  <si>
    <t>Delaware County</t>
  </si>
  <si>
    <t>Madison County</t>
  </si>
  <si>
    <t>Union County</t>
  </si>
  <si>
    <t>Crawford County</t>
  </si>
  <si>
    <t>Hancock County</t>
  </si>
  <si>
    <t>Hardin County</t>
  </si>
  <si>
    <t>Marion County</t>
  </si>
  <si>
    <t>Putnam County</t>
  </si>
  <si>
    <t>Wyandot County</t>
  </si>
  <si>
    <t>Allen County</t>
  </si>
  <si>
    <t>Auglaize County</t>
  </si>
  <si>
    <t>Mercer County</t>
  </si>
  <si>
    <t>Champaign County</t>
  </si>
  <si>
    <t>Darke County</t>
  </si>
  <si>
    <t>Logan County</t>
  </si>
  <si>
    <t>Miami County</t>
  </si>
  <si>
    <t>Preble County</t>
  </si>
  <si>
    <t>Shelby County</t>
  </si>
  <si>
    <t>Butler County</t>
  </si>
  <si>
    <t>Clermont County</t>
  </si>
  <si>
    <t>Warren County</t>
  </si>
  <si>
    <t>Clark County</t>
  </si>
  <si>
    <t>Greene County</t>
  </si>
  <si>
    <t>Clinton County</t>
  </si>
  <si>
    <t>Fayette County</t>
  </si>
  <si>
    <t>Highland County</t>
  </si>
  <si>
    <t>Pickaway County</t>
  </si>
  <si>
    <t>Ross County</t>
  </si>
  <si>
    <t xml:space="preserve">Athens County </t>
  </si>
  <si>
    <t>Gallia County</t>
  </si>
  <si>
    <t>Hocking County</t>
  </si>
  <si>
    <t>Jackson County</t>
  </si>
  <si>
    <t>Meigs County</t>
  </si>
  <si>
    <t>Perry County</t>
  </si>
  <si>
    <t>Vinton County</t>
  </si>
  <si>
    <t>PSH Units*</t>
  </si>
  <si>
    <t>PSH Beds*</t>
  </si>
  <si>
    <t>PSH Inventory Analysis by Population: Ohio BoSCoC</t>
  </si>
  <si>
    <t>*Excludes VASH data</t>
  </si>
  <si>
    <t>Updated 11.22.25</t>
  </si>
  <si>
    <t>Clark - Sheltered - PHSS - PSH</t>
  </si>
  <si>
    <t>larger PSH inventory by pop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</si>
</sst>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ArialMT"/>
      <family val="2"/>
    </font>
    <font>
      <sz val="12"/>
      <color theme="1"/>
      <name val="ArialMT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MT"/>
      <family val="2"/>
    </font>
    <font>
      <b/>
      <sz val="13"/>
      <color theme="3"/>
      <name val="ArialMT"/>
      <family val="2"/>
    </font>
    <font>
      <b/>
      <sz val="11"/>
      <color theme="3"/>
      <name val="ArialMT"/>
      <family val="2"/>
    </font>
    <font>
      <sz val="12"/>
      <color rgb="FF006100"/>
      <name val="ArialMT"/>
      <family val="2"/>
    </font>
    <font>
      <sz val="12"/>
      <color rgb="FF9C0006"/>
      <name val="ArialMT"/>
      <family val="2"/>
    </font>
    <font>
      <sz val="12"/>
      <color rgb="FF9C5700"/>
      <name val="ArialMT"/>
      <family val="2"/>
    </font>
    <font>
      <sz val="12"/>
      <color rgb="FF3F3F76"/>
      <name val="ArialMT"/>
      <family val="2"/>
    </font>
    <font>
      <b/>
      <sz val="12"/>
      <color rgb="FF3F3F3F"/>
      <name val="ArialMT"/>
      <family val="2"/>
    </font>
    <font>
      <b/>
      <sz val="12"/>
      <color rgb="FFFA7D00"/>
      <name val="ArialMT"/>
      <family val="2"/>
    </font>
    <font>
      <sz val="12"/>
      <color rgb="FFFA7D00"/>
      <name val="ArialMT"/>
      <family val="2"/>
    </font>
    <font>
      <b/>
      <sz val="12"/>
      <color theme="0"/>
      <name val="ArialMT"/>
      <family val="2"/>
    </font>
    <font>
      <sz val="12"/>
      <color rgb="FFFF0000"/>
      <name val="ArialMT"/>
      <family val="2"/>
    </font>
    <font>
      <i/>
      <sz val="12"/>
      <color rgb="FF7F7F7F"/>
      <name val="ArialMT"/>
      <family val="2"/>
    </font>
    <font>
      <b/>
      <sz val="12"/>
      <color theme="1"/>
      <name val="ArialMT"/>
      <family val="2"/>
    </font>
    <font>
      <sz val="12"/>
      <color theme="0"/>
      <name val="ArialMT"/>
      <family val="2"/>
    </font>
    <font>
      <b/>
      <sz val="12"/>
      <color theme="0"/>
      <name val="ArialMT"/>
    </font>
    <font>
      <sz val="10"/>
      <color theme="1"/>
      <name val="ArialMT"/>
      <family val="2"/>
    </font>
    <font>
      <u/>
      <sz val="12"/>
      <color theme="10"/>
      <name val="ArialMT"/>
      <family val="2"/>
    </font>
    <font>
      <sz val="10"/>
      <color rgb="FF000000"/>
      <name val="ArialMT"/>
      <family val="2"/>
    </font>
    <font>
      <u/>
      <sz val="11"/>
      <color theme="10"/>
      <name val="Arial"/>
      <family val="2"/>
    </font>
    <font>
      <sz val="11"/>
      <color rgb="FF333333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0"/>
      <name val="ArialMT"/>
    </font>
    <font>
      <b/>
      <sz val="14"/>
      <color theme="1"/>
      <name val="ArialMT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1"/>
      <name val="ArialMT"/>
    </font>
    <font>
      <b/>
      <sz val="10"/>
      <color theme="0" tint="-0.499984740745262"/>
      <name val="ArialMT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51">
    <xf numFmtId="0" fontId="0" fillId="0" borderId="0" xfId="0"/>
    <xf numFmtId="0" fontId="18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10" xfId="0" applyFont="1" applyBorder="1" applyAlignment="1">
      <alignment wrapText="1"/>
    </xf>
    <xf numFmtId="15" fontId="19" fillId="0" borderId="10" xfId="0" applyNumberFormat="1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19" fillId="34" borderId="10" xfId="0" applyFont="1" applyFill="1" applyBorder="1" applyAlignment="1">
      <alignment wrapText="1"/>
    </xf>
    <xf numFmtId="0" fontId="24" fillId="0" borderId="10" xfId="0" applyFont="1" applyBorder="1"/>
    <xf numFmtId="0" fontId="25" fillId="0" borderId="10" xfId="0" applyFont="1" applyBorder="1"/>
    <xf numFmtId="0" fontId="19" fillId="0" borderId="11" xfId="0" applyFont="1" applyBorder="1" applyAlignment="1">
      <alignment wrapText="1"/>
    </xf>
    <xf numFmtId="0" fontId="19" fillId="34" borderId="11" xfId="0" applyFont="1" applyFill="1" applyBorder="1" applyAlignment="1">
      <alignment wrapText="1"/>
    </xf>
    <xf numFmtId="0" fontId="26" fillId="33" borderId="0" xfId="0" applyFont="1" applyFill="1" applyAlignment="1">
      <alignment horizontal="center" wrapText="1"/>
    </xf>
    <xf numFmtId="0" fontId="19" fillId="35" borderId="10" xfId="0" applyFont="1" applyFill="1" applyBorder="1" applyAlignment="1">
      <alignment wrapText="1"/>
    </xf>
    <xf numFmtId="9" fontId="0" fillId="0" borderId="0" xfId="0" applyNumberFormat="1"/>
    <xf numFmtId="2" fontId="0" fillId="0" borderId="0" xfId="0" applyNumberFormat="1"/>
    <xf numFmtId="0" fontId="28" fillId="0" borderId="10" xfId="0" applyFont="1" applyBorder="1"/>
    <xf numFmtId="0" fontId="29" fillId="0" borderId="0" xfId="0" applyFont="1"/>
    <xf numFmtId="0" fontId="30" fillId="0" borderId="0" xfId="0" applyFont="1"/>
    <xf numFmtId="0" fontId="27" fillId="0" borderId="0" xfId="0" applyFont="1" applyAlignment="1">
      <alignment vertical="center"/>
    </xf>
    <xf numFmtId="0" fontId="28" fillId="37" borderId="10" xfId="0" applyFont="1" applyFill="1" applyBorder="1"/>
    <xf numFmtId="0" fontId="22" fillId="37" borderId="10" xfId="42" applyFont="1" applyFill="1" applyBorder="1"/>
    <xf numFmtId="3" fontId="23" fillId="37" borderId="10" xfId="0" applyNumberFormat="1" applyFont="1" applyFill="1" applyBorder="1"/>
    <xf numFmtId="0" fontId="24" fillId="37" borderId="10" xfId="0" applyFont="1" applyFill="1" applyBorder="1"/>
    <xf numFmtId="0" fontId="0" fillId="0" borderId="15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36" borderId="15" xfId="0" applyFill="1" applyBorder="1" applyAlignment="1">
      <alignment horizontal="center"/>
    </xf>
    <xf numFmtId="3" fontId="0" fillId="36" borderId="0" xfId="0" applyNumberFormat="1" applyFill="1" applyAlignment="1">
      <alignment horizontal="center"/>
    </xf>
    <xf numFmtId="0" fontId="0" fillId="36" borderId="0" xfId="0" applyFill="1" applyAlignment="1">
      <alignment horizontal="center"/>
    </xf>
    <xf numFmtId="9" fontId="0" fillId="36" borderId="0" xfId="0" applyNumberFormat="1" applyFill="1" applyAlignment="1">
      <alignment horizontal="center"/>
    </xf>
    <xf numFmtId="2" fontId="0" fillId="36" borderId="0" xfId="0" applyNumberFormat="1" applyFill="1" applyAlignment="1">
      <alignment horizontal="center"/>
    </xf>
    <xf numFmtId="2" fontId="0" fillId="36" borderId="16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9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28" fillId="38" borderId="12" xfId="0" applyFont="1" applyFill="1" applyBorder="1" applyAlignment="1">
      <alignment horizontal="center" vertical="center" wrapText="1"/>
    </xf>
    <xf numFmtId="0" fontId="28" fillId="38" borderId="13" xfId="0" applyFont="1" applyFill="1" applyBorder="1" applyAlignment="1">
      <alignment horizontal="center" vertical="center" wrapText="1"/>
    </xf>
    <xf numFmtId="9" fontId="28" fillId="38" borderId="13" xfId="0" applyNumberFormat="1" applyFont="1" applyFill="1" applyBorder="1" applyAlignment="1">
      <alignment horizontal="center" vertical="center" wrapText="1"/>
    </xf>
    <xf numFmtId="2" fontId="28" fillId="38" borderId="13" xfId="0" applyNumberFormat="1" applyFont="1" applyFill="1" applyBorder="1" applyAlignment="1">
      <alignment horizontal="center" vertical="center" wrapText="1"/>
    </xf>
    <xf numFmtId="2" fontId="28" fillId="38" borderId="14" xfId="0" applyNumberFormat="1" applyFont="1" applyFill="1" applyBorder="1" applyAlignment="1">
      <alignment horizontal="center" vertical="center" wrapText="1"/>
    </xf>
    <xf numFmtId="0" fontId="19" fillId="39" borderId="10" xfId="0" applyFont="1" applyFill="1" applyBorder="1" applyAlignment="1">
      <alignment wrapText="1"/>
    </xf>
    <xf numFmtId="0" fontId="19" fillId="39" borderId="0" xfId="0" applyFont="1" applyFill="1" applyAlignment="1">
      <alignment wrapText="1"/>
    </xf>
    <xf numFmtId="0" fontId="0" fillId="39" borderId="0" xfId="0" applyFill="1"/>
    <xf numFmtId="0" fontId="31" fillId="39" borderId="0" xfId="0" applyFont="1" applyFill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ohioroster.ohiosos.gov/county.aspx?ID=7124&amp;range=2023-2024" TargetMode="External"/><Relationship Id="rId21" Type="http://schemas.openxmlformats.org/officeDocument/2006/relationships/hyperlink" Target="https://ohioroster.ohiosos.gov/county.aspx?ID=7040&amp;range=2023-2024" TargetMode="External"/><Relationship Id="rId42" Type="http://schemas.openxmlformats.org/officeDocument/2006/relationships/hyperlink" Target="https://ohioroster.ohiosos.gov/county.aspx?ID=7362&amp;range=2023-2024" TargetMode="External"/><Relationship Id="rId47" Type="http://schemas.openxmlformats.org/officeDocument/2006/relationships/hyperlink" Target="https://ohioroster.ohiosos.gov/county.aspx?ID=7460&amp;range=2023-2024" TargetMode="External"/><Relationship Id="rId63" Type="http://schemas.openxmlformats.org/officeDocument/2006/relationships/hyperlink" Target="https://ohioroster.ohiosos.gov/county.aspx?ID=7698&amp;range=2023-2024" TargetMode="External"/><Relationship Id="rId68" Type="http://schemas.openxmlformats.org/officeDocument/2006/relationships/hyperlink" Target="https://ohioroster.ohiosos.gov/county.aspx?ID=7768&amp;range=2023-2024" TargetMode="External"/><Relationship Id="rId16" Type="http://schemas.openxmlformats.org/officeDocument/2006/relationships/hyperlink" Target="https://ohioroster.ohiosos.gov/county.aspx?ID=6956&amp;range=2023-2024" TargetMode="External"/><Relationship Id="rId11" Type="http://schemas.openxmlformats.org/officeDocument/2006/relationships/hyperlink" Target="https://ohioroster.ohiosos.gov/county.aspx?ID=6886&amp;range=2023-2024" TargetMode="External"/><Relationship Id="rId24" Type="http://schemas.openxmlformats.org/officeDocument/2006/relationships/hyperlink" Target="https://ohioroster.ohiosos.gov/county.aspx?ID=7096&amp;range=2023-2024" TargetMode="External"/><Relationship Id="rId32" Type="http://schemas.openxmlformats.org/officeDocument/2006/relationships/hyperlink" Target="https://ohioroster.ohiosos.gov/county.aspx?ID=7222&amp;range=2023-2024" TargetMode="External"/><Relationship Id="rId37" Type="http://schemas.openxmlformats.org/officeDocument/2006/relationships/hyperlink" Target="https://ohioroster.ohiosos.gov/county.aspx?ID=7292&amp;range=2023-2024" TargetMode="External"/><Relationship Id="rId40" Type="http://schemas.openxmlformats.org/officeDocument/2006/relationships/hyperlink" Target="https://ohioroster.ohiosos.gov/county.aspx?ID=7334&amp;range=2023-2024" TargetMode="External"/><Relationship Id="rId45" Type="http://schemas.openxmlformats.org/officeDocument/2006/relationships/hyperlink" Target="https://ohioroster.ohiosos.gov/county.aspx?ID=7418&amp;range=2023-2024" TargetMode="External"/><Relationship Id="rId53" Type="http://schemas.openxmlformats.org/officeDocument/2006/relationships/hyperlink" Target="https://ohioroster.ohiosos.gov/county.aspx?ID=7558&amp;range=2023-2024" TargetMode="External"/><Relationship Id="rId58" Type="http://schemas.openxmlformats.org/officeDocument/2006/relationships/hyperlink" Target="https://ohioroster.ohiosos.gov/county.aspx?ID=7628&amp;range=2023-2024" TargetMode="External"/><Relationship Id="rId66" Type="http://schemas.openxmlformats.org/officeDocument/2006/relationships/hyperlink" Target="https://ohioroster.ohiosos.gov/county.aspx?ID=7740&amp;range=2023-2024" TargetMode="External"/><Relationship Id="rId74" Type="http://schemas.openxmlformats.org/officeDocument/2006/relationships/hyperlink" Target="https://ohioroster.ohiosos.gov/county.aspx?ID=7880&amp;range=2023-2024" TargetMode="External"/><Relationship Id="rId79" Type="http://schemas.openxmlformats.org/officeDocument/2006/relationships/hyperlink" Target="https://ohioroster.ohiosos.gov/county.aspx?ID=7950&amp;range=2023-2024" TargetMode="External"/><Relationship Id="rId5" Type="http://schemas.openxmlformats.org/officeDocument/2006/relationships/hyperlink" Target="https://ohioroster.ohiosos.gov/county.aspx?ID=6802&amp;range=2023-2024" TargetMode="External"/><Relationship Id="rId61" Type="http://schemas.openxmlformats.org/officeDocument/2006/relationships/hyperlink" Target="https://ohioroster.ohiosos.gov/county.aspx?ID=7670&amp;range=2023-2024" TargetMode="External"/><Relationship Id="rId19" Type="http://schemas.openxmlformats.org/officeDocument/2006/relationships/hyperlink" Target="https://ohioroster.ohiosos.gov/county.aspx?ID=7012&amp;range=2023-2024" TargetMode="External"/><Relationship Id="rId14" Type="http://schemas.openxmlformats.org/officeDocument/2006/relationships/hyperlink" Target="https://ohioroster.ohiosos.gov/county.aspx?ID=6928&amp;range=2023-2024" TargetMode="External"/><Relationship Id="rId22" Type="http://schemas.openxmlformats.org/officeDocument/2006/relationships/hyperlink" Target="https://ohioroster.ohiosos.gov/county.aspx?ID=7054&amp;range=2023-2024" TargetMode="External"/><Relationship Id="rId27" Type="http://schemas.openxmlformats.org/officeDocument/2006/relationships/hyperlink" Target="https://ohioroster.ohiosos.gov/county.aspx?ID=7138&amp;range=2023-2024" TargetMode="External"/><Relationship Id="rId30" Type="http://schemas.openxmlformats.org/officeDocument/2006/relationships/hyperlink" Target="https://ohioroster.ohiosos.gov/county.aspx?ID=7194&amp;range=2023-2024" TargetMode="External"/><Relationship Id="rId35" Type="http://schemas.openxmlformats.org/officeDocument/2006/relationships/hyperlink" Target="https://ohioroster.ohiosos.gov/county.aspx?ID=7264&amp;range=2023-2024" TargetMode="External"/><Relationship Id="rId43" Type="http://schemas.openxmlformats.org/officeDocument/2006/relationships/hyperlink" Target="https://ohioroster.ohiosos.gov/county.aspx?ID=7376&amp;range=2023-2024" TargetMode="External"/><Relationship Id="rId48" Type="http://schemas.openxmlformats.org/officeDocument/2006/relationships/hyperlink" Target="https://ohioroster.ohiosos.gov/county.aspx?ID=7474&amp;range=2023-2024" TargetMode="External"/><Relationship Id="rId56" Type="http://schemas.openxmlformats.org/officeDocument/2006/relationships/hyperlink" Target="https://ohioroster.ohiosos.gov/county.aspx?ID=7600&amp;range=2023-2024" TargetMode="External"/><Relationship Id="rId64" Type="http://schemas.openxmlformats.org/officeDocument/2006/relationships/hyperlink" Target="https://ohioroster.ohiosos.gov/county.aspx?ID=7712&amp;range=2023-2024" TargetMode="External"/><Relationship Id="rId69" Type="http://schemas.openxmlformats.org/officeDocument/2006/relationships/hyperlink" Target="https://ohioroster.ohiosos.gov/county.aspx?ID=7782&amp;range=2023-2024" TargetMode="External"/><Relationship Id="rId77" Type="http://schemas.openxmlformats.org/officeDocument/2006/relationships/hyperlink" Target="https://ohioroster.ohiosos.gov/county.aspx?ID=7922&amp;range=2023-2024" TargetMode="External"/><Relationship Id="rId8" Type="http://schemas.openxmlformats.org/officeDocument/2006/relationships/hyperlink" Target="https://ohioroster.ohiosos.gov/county.aspx?ID=6844&amp;range=2023-2024" TargetMode="External"/><Relationship Id="rId51" Type="http://schemas.openxmlformats.org/officeDocument/2006/relationships/hyperlink" Target="https://ohioroster.ohiosos.gov/county.aspx?ID=7516&amp;range=2023-2024" TargetMode="External"/><Relationship Id="rId72" Type="http://schemas.openxmlformats.org/officeDocument/2006/relationships/hyperlink" Target="https://ohioroster.ohiosos.gov/county.aspx?ID=7852&amp;range=2023-2024" TargetMode="External"/><Relationship Id="rId80" Type="http://schemas.openxmlformats.org/officeDocument/2006/relationships/hyperlink" Target="https://ohioroster.ohiosos.gov/county.aspx?ID=7964&amp;range=2023-2024" TargetMode="External"/><Relationship Id="rId3" Type="http://schemas.openxmlformats.org/officeDocument/2006/relationships/hyperlink" Target="https://ohioroster.ohiosos.gov/county.aspx?ID=6774&amp;range=2023-2024" TargetMode="External"/><Relationship Id="rId12" Type="http://schemas.openxmlformats.org/officeDocument/2006/relationships/hyperlink" Target="https://ohioroster.ohiosos.gov/county.aspx?ID=6900&amp;range=2023-2024" TargetMode="External"/><Relationship Id="rId17" Type="http://schemas.openxmlformats.org/officeDocument/2006/relationships/hyperlink" Target="https://ohioroster.ohiosos.gov/county.aspx?ID=6970&amp;range=2023-2024" TargetMode="External"/><Relationship Id="rId25" Type="http://schemas.openxmlformats.org/officeDocument/2006/relationships/hyperlink" Target="https://ohioroster.ohiosos.gov/county.aspx?ID=7110&amp;range=2023-2024" TargetMode="External"/><Relationship Id="rId33" Type="http://schemas.openxmlformats.org/officeDocument/2006/relationships/hyperlink" Target="https://ohioroster.ohiosos.gov/county.aspx?ID=7236&amp;range=2023-2024" TargetMode="External"/><Relationship Id="rId38" Type="http://schemas.openxmlformats.org/officeDocument/2006/relationships/hyperlink" Target="https://ohioroster.ohiosos.gov/county.aspx?ID=7306&amp;range=2023-2024" TargetMode="External"/><Relationship Id="rId46" Type="http://schemas.openxmlformats.org/officeDocument/2006/relationships/hyperlink" Target="https://ohioroster.ohiosos.gov/county.aspx?ID=7446&amp;range=2023-2024" TargetMode="External"/><Relationship Id="rId59" Type="http://schemas.openxmlformats.org/officeDocument/2006/relationships/hyperlink" Target="https://ohioroster.ohiosos.gov/county.aspx?ID=7642&amp;range=2023-2024" TargetMode="External"/><Relationship Id="rId67" Type="http://schemas.openxmlformats.org/officeDocument/2006/relationships/hyperlink" Target="https://ohioroster.ohiosos.gov/county.aspx?ID=7754&amp;range=2023-2024" TargetMode="External"/><Relationship Id="rId20" Type="http://schemas.openxmlformats.org/officeDocument/2006/relationships/hyperlink" Target="https://ohioroster.ohiosos.gov/county.aspx?ID=7026&amp;range=2023-2024" TargetMode="External"/><Relationship Id="rId41" Type="http://schemas.openxmlformats.org/officeDocument/2006/relationships/hyperlink" Target="https://ohioroster.ohiosos.gov/county.aspx?ID=7348&amp;range=2023-2024" TargetMode="External"/><Relationship Id="rId54" Type="http://schemas.openxmlformats.org/officeDocument/2006/relationships/hyperlink" Target="https://ohioroster.ohiosos.gov/county.aspx?ID=7572&amp;range=2023-2024" TargetMode="External"/><Relationship Id="rId62" Type="http://schemas.openxmlformats.org/officeDocument/2006/relationships/hyperlink" Target="https://ohioroster.ohiosos.gov/county.aspx?ID=7684&amp;range=2023-2024" TargetMode="External"/><Relationship Id="rId70" Type="http://schemas.openxmlformats.org/officeDocument/2006/relationships/hyperlink" Target="https://ohioroster.ohiosos.gov/county.aspx?ID=7824&amp;range=2023-2024" TargetMode="External"/><Relationship Id="rId75" Type="http://schemas.openxmlformats.org/officeDocument/2006/relationships/hyperlink" Target="https://ohioroster.ohiosos.gov/county.aspx?ID=7894&amp;range=2023-2024" TargetMode="External"/><Relationship Id="rId1" Type="http://schemas.openxmlformats.org/officeDocument/2006/relationships/hyperlink" Target="https://ohioroster.ohiosos.gov/county.aspx?ID=6746&amp;range=2023-2024" TargetMode="External"/><Relationship Id="rId6" Type="http://schemas.openxmlformats.org/officeDocument/2006/relationships/hyperlink" Target="https://ohioroster.ohiosos.gov/county.aspx?ID=6816&amp;range=2023-2024" TargetMode="External"/><Relationship Id="rId15" Type="http://schemas.openxmlformats.org/officeDocument/2006/relationships/hyperlink" Target="https://ohioroster.ohiosos.gov/county.aspx?ID=6942&amp;range=2023-2024" TargetMode="External"/><Relationship Id="rId23" Type="http://schemas.openxmlformats.org/officeDocument/2006/relationships/hyperlink" Target="https://ohioroster.ohiosos.gov/county.aspx?ID=7068&amp;range=2023-2024" TargetMode="External"/><Relationship Id="rId28" Type="http://schemas.openxmlformats.org/officeDocument/2006/relationships/hyperlink" Target="https://ohioroster.ohiosos.gov/county.aspx?ID=7152&amp;range=2023-2024" TargetMode="External"/><Relationship Id="rId36" Type="http://schemas.openxmlformats.org/officeDocument/2006/relationships/hyperlink" Target="https://ohioroster.ohiosos.gov/county.aspx?ID=7278&amp;range=2023-2024" TargetMode="External"/><Relationship Id="rId49" Type="http://schemas.openxmlformats.org/officeDocument/2006/relationships/hyperlink" Target="https://ohioroster.ohiosos.gov/county.aspx?ID=7488&amp;range=2023-2024" TargetMode="External"/><Relationship Id="rId57" Type="http://schemas.openxmlformats.org/officeDocument/2006/relationships/hyperlink" Target="https://ohioroster.ohiosos.gov/county.aspx?ID=7614&amp;range=2023-2024" TargetMode="External"/><Relationship Id="rId10" Type="http://schemas.openxmlformats.org/officeDocument/2006/relationships/hyperlink" Target="https://ohioroster.ohiosos.gov/county.aspx?ID=6872&amp;range=2023-2024" TargetMode="External"/><Relationship Id="rId31" Type="http://schemas.openxmlformats.org/officeDocument/2006/relationships/hyperlink" Target="https://ohioroster.ohiosos.gov/county.aspx?ID=7208&amp;range=2023-2024" TargetMode="External"/><Relationship Id="rId44" Type="http://schemas.openxmlformats.org/officeDocument/2006/relationships/hyperlink" Target="https://ohioroster.ohiosos.gov/county.aspx?ID=7390&amp;range=2023-2024" TargetMode="External"/><Relationship Id="rId52" Type="http://schemas.openxmlformats.org/officeDocument/2006/relationships/hyperlink" Target="https://ohioroster.ohiosos.gov/county.aspx?ID=7544&amp;range=2023-2024" TargetMode="External"/><Relationship Id="rId60" Type="http://schemas.openxmlformats.org/officeDocument/2006/relationships/hyperlink" Target="https://ohioroster.ohiosos.gov/county.aspx?ID=7656&amp;range=2023-2024" TargetMode="External"/><Relationship Id="rId65" Type="http://schemas.openxmlformats.org/officeDocument/2006/relationships/hyperlink" Target="https://ohioroster.ohiosos.gov/county.aspx?ID=7726&amp;range=2023-2024" TargetMode="External"/><Relationship Id="rId73" Type="http://schemas.openxmlformats.org/officeDocument/2006/relationships/hyperlink" Target="https://ohioroster.ohiosos.gov/county.aspx?ID=7866&amp;range=2023-2024" TargetMode="External"/><Relationship Id="rId78" Type="http://schemas.openxmlformats.org/officeDocument/2006/relationships/hyperlink" Target="https://ohioroster.ohiosos.gov/county.aspx?ID=7936&amp;range=2023-2024" TargetMode="External"/><Relationship Id="rId4" Type="http://schemas.openxmlformats.org/officeDocument/2006/relationships/hyperlink" Target="https://ohioroster.ohiosos.gov/county.aspx?ID=6788&amp;range=2023-2024" TargetMode="External"/><Relationship Id="rId9" Type="http://schemas.openxmlformats.org/officeDocument/2006/relationships/hyperlink" Target="https://ohioroster.ohiosos.gov/county.aspx?ID=6858&amp;range=2023-2024" TargetMode="External"/><Relationship Id="rId13" Type="http://schemas.openxmlformats.org/officeDocument/2006/relationships/hyperlink" Target="https://ohioroster.ohiosos.gov/county.aspx?ID=6914&amp;range=2023-2024" TargetMode="External"/><Relationship Id="rId18" Type="http://schemas.openxmlformats.org/officeDocument/2006/relationships/hyperlink" Target="https://ohioroster.ohiosos.gov/county.aspx?ID=6998&amp;range=2023-2024" TargetMode="External"/><Relationship Id="rId39" Type="http://schemas.openxmlformats.org/officeDocument/2006/relationships/hyperlink" Target="https://ohioroster.ohiosos.gov/county.aspx?ID=7320&amp;range=2023-2024" TargetMode="External"/><Relationship Id="rId34" Type="http://schemas.openxmlformats.org/officeDocument/2006/relationships/hyperlink" Target="https://ohioroster.ohiosos.gov/county.aspx?ID=7250&amp;range=2023-2024" TargetMode="External"/><Relationship Id="rId50" Type="http://schemas.openxmlformats.org/officeDocument/2006/relationships/hyperlink" Target="https://ohioroster.ohiosos.gov/county.aspx?ID=7502&amp;range=2023-2024" TargetMode="External"/><Relationship Id="rId55" Type="http://schemas.openxmlformats.org/officeDocument/2006/relationships/hyperlink" Target="https://ohioroster.ohiosos.gov/county.aspx?ID=7586&amp;range=2023-2024" TargetMode="External"/><Relationship Id="rId76" Type="http://schemas.openxmlformats.org/officeDocument/2006/relationships/hyperlink" Target="https://ohioroster.ohiosos.gov/county.aspx?ID=7908&amp;range=2023-2024" TargetMode="External"/><Relationship Id="rId7" Type="http://schemas.openxmlformats.org/officeDocument/2006/relationships/hyperlink" Target="https://ohioroster.ohiosos.gov/county.aspx?ID=6830&amp;range=2023-2024" TargetMode="External"/><Relationship Id="rId71" Type="http://schemas.openxmlformats.org/officeDocument/2006/relationships/hyperlink" Target="https://ohioroster.ohiosos.gov/county.aspx?ID=7838&amp;range=2023-2024" TargetMode="External"/><Relationship Id="rId2" Type="http://schemas.openxmlformats.org/officeDocument/2006/relationships/hyperlink" Target="https://ohioroster.ohiosos.gov/county.aspx?ID=6760&amp;range=2023-2024" TargetMode="External"/><Relationship Id="rId29" Type="http://schemas.openxmlformats.org/officeDocument/2006/relationships/hyperlink" Target="https://ohioroster.ohiosos.gov/county.aspx?ID=7180&amp;range=2023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806A2-34B8-7247-9C0B-66DDAFF69908}">
  <sheetPr filterMode="1"/>
  <dimension ref="A1:AA394"/>
  <sheetViews>
    <sheetView zoomScaleNormal="100" workbookViewId="0">
      <pane xSplit="6" ySplit="2" topLeftCell="G7" activePane="bottomRight" state="frozen"/>
      <selection pane="topRight" activeCell="G1" sqref="G1"/>
      <selection pane="bottomLeft" activeCell="A3" sqref="A3"/>
      <selection pane="bottomRight" activeCell="Q1" sqref="Q1"/>
    </sheetView>
  </sheetViews>
  <sheetFormatPr baseColWidth="10" defaultColWidth="11.5703125" defaultRowHeight="16"/>
  <cols>
    <col min="1" max="1" width="4.28515625" customWidth="1"/>
    <col min="2" max="2" width="4" customWidth="1"/>
    <col min="3" max="3" width="22.28515625" customWidth="1"/>
    <col min="4" max="4" width="24.85546875" customWidth="1"/>
    <col min="5" max="5" width="9.28515625" customWidth="1"/>
    <col min="6" max="6" width="5.85546875" customWidth="1"/>
    <col min="7" max="8" width="7.7109375" customWidth="1"/>
    <col min="9" max="9" width="8.7109375" customWidth="1"/>
    <col min="10" max="10" width="8.140625" customWidth="1"/>
    <col min="11" max="11" width="6.140625" customWidth="1"/>
    <col min="12" max="12" width="7.85546875" customWidth="1"/>
    <col min="13" max="13" width="5.85546875" style="49" customWidth="1"/>
    <col min="14" max="16" width="5.85546875" customWidth="1"/>
    <col min="17" max="17" width="5.85546875" style="49" customWidth="1"/>
    <col min="18" max="25" width="5.85546875" customWidth="1"/>
  </cols>
  <sheetData>
    <row r="1" spans="1:27" s="1" customFormat="1" ht="85">
      <c r="A1" s="1" t="s">
        <v>0</v>
      </c>
      <c r="B1" s="1" t="s">
        <v>1</v>
      </c>
      <c r="C1" s="1" t="s">
        <v>2</v>
      </c>
      <c r="D1" s="1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50" t="s">
        <v>12</v>
      </c>
      <c r="N1" s="12" t="s">
        <v>13</v>
      </c>
      <c r="O1" s="12" t="s">
        <v>14</v>
      </c>
      <c r="P1" s="12" t="s">
        <v>15</v>
      </c>
      <c r="Q1" s="50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/>
      <c r="AA1" s="12"/>
    </row>
    <row r="2" spans="1:27" s="3" customFormat="1" ht="28" hidden="1">
      <c r="A2" s="3">
        <v>2025</v>
      </c>
      <c r="B2" s="3" t="s">
        <v>25</v>
      </c>
      <c r="C2" s="3" t="s">
        <v>26</v>
      </c>
      <c r="D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>
        <v>2</v>
      </c>
      <c r="N2" s="3">
        <v>8</v>
      </c>
      <c r="O2" s="3">
        <v>0</v>
      </c>
      <c r="P2" s="3">
        <v>0</v>
      </c>
      <c r="Q2" s="3">
        <v>8</v>
      </c>
      <c r="R2" s="3">
        <v>0</v>
      </c>
      <c r="S2" s="3">
        <v>0</v>
      </c>
      <c r="T2" s="3">
        <v>16</v>
      </c>
      <c r="U2" s="3">
        <v>0</v>
      </c>
      <c r="X2" s="3">
        <v>0</v>
      </c>
      <c r="Y2" s="3">
        <v>16</v>
      </c>
    </row>
    <row r="3" spans="1:27" s="3" customFormat="1" ht="28" hidden="1">
      <c r="A3" s="3">
        <v>2025</v>
      </c>
      <c r="B3" s="3" t="s">
        <v>32</v>
      </c>
      <c r="C3" s="3" t="s">
        <v>72</v>
      </c>
      <c r="D3" s="3" t="s">
        <v>73</v>
      </c>
      <c r="E3" s="3" t="s">
        <v>74</v>
      </c>
      <c r="F3" s="3">
        <v>3</v>
      </c>
      <c r="G3" s="3" t="s">
        <v>40</v>
      </c>
      <c r="H3" s="3" t="s">
        <v>41</v>
      </c>
      <c r="I3" s="3" t="s">
        <v>28</v>
      </c>
      <c r="J3" s="3" t="s">
        <v>29</v>
      </c>
      <c r="K3" s="3" t="s">
        <v>30</v>
      </c>
      <c r="L3" s="3" t="s">
        <v>31</v>
      </c>
      <c r="M3" s="13">
        <v>1</v>
      </c>
      <c r="N3" s="3">
        <v>2</v>
      </c>
      <c r="O3" s="3">
        <v>0</v>
      </c>
      <c r="P3" s="3">
        <v>0</v>
      </c>
      <c r="Q3" s="13">
        <v>4</v>
      </c>
      <c r="R3" s="3">
        <v>0</v>
      </c>
      <c r="S3" s="3">
        <v>4</v>
      </c>
      <c r="T3" s="3">
        <v>6</v>
      </c>
      <c r="U3" s="3">
        <v>0</v>
      </c>
      <c r="X3" s="3">
        <v>0</v>
      </c>
      <c r="Y3" s="3">
        <v>6</v>
      </c>
    </row>
    <row r="4" spans="1:27" s="3" customFormat="1" ht="28" hidden="1">
      <c r="A4" s="3">
        <v>2025</v>
      </c>
      <c r="B4" s="3" t="s">
        <v>32</v>
      </c>
      <c r="C4" s="3" t="s">
        <v>680</v>
      </c>
      <c r="D4" s="3" t="s">
        <v>681</v>
      </c>
      <c r="E4" s="3" t="s">
        <v>682</v>
      </c>
      <c r="F4" s="3" t="s">
        <v>682</v>
      </c>
      <c r="G4" s="3" t="s">
        <v>40</v>
      </c>
      <c r="H4" s="3" t="s">
        <v>41</v>
      </c>
      <c r="I4" s="3" t="s">
        <v>28</v>
      </c>
      <c r="J4" s="3" t="s">
        <v>29</v>
      </c>
      <c r="K4" s="3" t="s">
        <v>30</v>
      </c>
      <c r="L4" s="3" t="s">
        <v>31</v>
      </c>
      <c r="M4" s="13">
        <v>0</v>
      </c>
      <c r="N4" s="3">
        <v>0</v>
      </c>
      <c r="O4" s="3">
        <v>0</v>
      </c>
      <c r="P4" s="3">
        <v>0</v>
      </c>
      <c r="Q4" s="13">
        <v>6</v>
      </c>
      <c r="R4" s="3">
        <v>0</v>
      </c>
      <c r="S4" s="3">
        <v>6</v>
      </c>
      <c r="T4" s="3">
        <v>6</v>
      </c>
      <c r="U4" s="3">
        <v>0</v>
      </c>
      <c r="X4" s="3">
        <v>0</v>
      </c>
      <c r="Y4" s="3">
        <v>6</v>
      </c>
    </row>
    <row r="5" spans="1:27" s="3" customFormat="1" ht="28" hidden="1">
      <c r="A5" s="3">
        <v>2025</v>
      </c>
      <c r="B5" s="3" t="s">
        <v>25</v>
      </c>
      <c r="C5" s="3" t="s">
        <v>488</v>
      </c>
      <c r="D5" s="3" t="s">
        <v>489</v>
      </c>
      <c r="I5" s="3" t="s">
        <v>28</v>
      </c>
      <c r="J5" s="3" t="s">
        <v>50</v>
      </c>
      <c r="K5" s="3" t="s">
        <v>30</v>
      </c>
      <c r="L5" s="3" t="s">
        <v>31</v>
      </c>
      <c r="M5" s="3">
        <v>0</v>
      </c>
      <c r="N5" s="3">
        <v>0</v>
      </c>
      <c r="O5" s="3">
        <v>0</v>
      </c>
      <c r="P5" s="3">
        <v>0</v>
      </c>
      <c r="Q5" s="3">
        <v>5</v>
      </c>
      <c r="R5" s="3">
        <v>0</v>
      </c>
      <c r="S5" s="3">
        <v>0</v>
      </c>
      <c r="T5" s="3">
        <v>5</v>
      </c>
      <c r="U5" s="3">
        <v>0</v>
      </c>
      <c r="X5" s="3">
        <v>0</v>
      </c>
      <c r="Y5" s="3">
        <v>5</v>
      </c>
    </row>
    <row r="6" spans="1:27" s="3" customFormat="1" ht="42" hidden="1">
      <c r="A6" s="3">
        <v>2025</v>
      </c>
      <c r="B6" s="3" t="s">
        <v>25</v>
      </c>
      <c r="C6" s="3" t="s">
        <v>64</v>
      </c>
      <c r="D6" s="3" t="s">
        <v>65</v>
      </c>
      <c r="I6" s="3" t="s">
        <v>28</v>
      </c>
      <c r="J6" s="3" t="s">
        <v>31</v>
      </c>
      <c r="K6" s="3" t="s">
        <v>45</v>
      </c>
      <c r="L6" s="3" t="s">
        <v>31</v>
      </c>
      <c r="M6" s="3">
        <v>3</v>
      </c>
      <c r="N6" s="3">
        <v>12</v>
      </c>
      <c r="O6" s="3">
        <v>0</v>
      </c>
      <c r="P6" s="3">
        <v>0</v>
      </c>
      <c r="Q6" s="3">
        <v>1</v>
      </c>
      <c r="R6" s="3">
        <v>0</v>
      </c>
      <c r="S6" s="3">
        <v>0</v>
      </c>
      <c r="T6" s="3">
        <v>13</v>
      </c>
      <c r="U6" s="3">
        <v>0</v>
      </c>
      <c r="X6" s="3">
        <v>0</v>
      </c>
      <c r="Y6" s="3">
        <v>13</v>
      </c>
    </row>
    <row r="7" spans="1:27" s="3" customFormat="1" ht="28" hidden="1">
      <c r="A7" s="3">
        <v>2025</v>
      </c>
      <c r="B7" s="3" t="s">
        <v>53</v>
      </c>
      <c r="C7" s="3" t="s">
        <v>64</v>
      </c>
      <c r="D7" s="3" t="s">
        <v>66</v>
      </c>
      <c r="G7" s="3" t="s">
        <v>36</v>
      </c>
      <c r="H7" s="3" t="s">
        <v>41</v>
      </c>
      <c r="I7" s="3" t="s">
        <v>28</v>
      </c>
      <c r="J7" s="3" t="s">
        <v>29</v>
      </c>
      <c r="K7" s="3" t="s">
        <v>30</v>
      </c>
      <c r="L7" s="3" t="s">
        <v>31</v>
      </c>
      <c r="M7" s="47">
        <v>6</v>
      </c>
      <c r="N7" s="3">
        <v>21</v>
      </c>
      <c r="O7" s="3">
        <v>0</v>
      </c>
      <c r="P7" s="3">
        <v>0</v>
      </c>
      <c r="Q7" s="47">
        <v>0</v>
      </c>
      <c r="R7" s="3">
        <v>0</v>
      </c>
      <c r="S7" s="3">
        <v>0</v>
      </c>
      <c r="T7" s="3">
        <v>21</v>
      </c>
      <c r="U7" s="3">
        <v>0</v>
      </c>
      <c r="X7" s="3">
        <v>0</v>
      </c>
      <c r="Y7" s="3">
        <v>21</v>
      </c>
    </row>
    <row r="8" spans="1:27" s="3" customFormat="1" ht="28">
      <c r="A8" s="3">
        <v>2025</v>
      </c>
      <c r="B8" s="3" t="s">
        <v>32</v>
      </c>
      <c r="C8" s="3" t="s">
        <v>64</v>
      </c>
      <c r="D8" s="3" t="s">
        <v>108</v>
      </c>
      <c r="E8" s="3" t="s">
        <v>103</v>
      </c>
      <c r="F8" s="3">
        <v>4</v>
      </c>
      <c r="G8" s="5" t="s">
        <v>36</v>
      </c>
      <c r="H8" s="5" t="s">
        <v>41</v>
      </c>
      <c r="I8" s="3" t="s">
        <v>28</v>
      </c>
      <c r="J8" s="3" t="s">
        <v>29</v>
      </c>
      <c r="K8" s="3" t="s">
        <v>30</v>
      </c>
      <c r="L8" s="3" t="s">
        <v>31</v>
      </c>
      <c r="M8" s="47">
        <v>0</v>
      </c>
      <c r="N8" s="3">
        <v>0</v>
      </c>
      <c r="O8" s="3">
        <v>0</v>
      </c>
      <c r="P8" s="3">
        <v>0</v>
      </c>
      <c r="Q8" s="47">
        <v>7</v>
      </c>
      <c r="R8" s="3">
        <v>0</v>
      </c>
      <c r="S8" s="3">
        <v>0</v>
      </c>
      <c r="T8" s="3">
        <v>7</v>
      </c>
      <c r="U8" s="3">
        <v>0</v>
      </c>
      <c r="W8" s="3">
        <f>V6+W6</f>
        <v>0</v>
      </c>
      <c r="X8" s="3">
        <v>0</v>
      </c>
      <c r="Y8" s="3">
        <v>7</v>
      </c>
      <c r="Z8" s="3">
        <f>Y8+Y12+Y29+Y31+Y38+Y40+Y43+Y44+Y48+Y52</f>
        <v>313</v>
      </c>
    </row>
    <row r="9" spans="1:27" s="3" customFormat="1" ht="42" hidden="1">
      <c r="A9" s="3">
        <v>2025</v>
      </c>
      <c r="B9" s="3" t="s">
        <v>32</v>
      </c>
      <c r="C9" s="3" t="s">
        <v>101</v>
      </c>
      <c r="D9" s="3" t="s">
        <v>102</v>
      </c>
      <c r="E9" s="3" t="s">
        <v>103</v>
      </c>
      <c r="F9" s="3">
        <v>4</v>
      </c>
      <c r="G9" s="3" t="s">
        <v>104</v>
      </c>
      <c r="H9" s="3" t="s">
        <v>105</v>
      </c>
      <c r="I9" s="3" t="s">
        <v>28</v>
      </c>
      <c r="J9" s="3" t="s">
        <v>31</v>
      </c>
      <c r="K9" s="3" t="s">
        <v>45</v>
      </c>
      <c r="L9" s="3" t="s">
        <v>31</v>
      </c>
      <c r="M9" s="13">
        <v>0</v>
      </c>
      <c r="N9" s="3">
        <v>0</v>
      </c>
      <c r="O9" s="3">
        <v>0</v>
      </c>
      <c r="P9" s="3">
        <v>0</v>
      </c>
      <c r="Q9" s="13">
        <v>2</v>
      </c>
      <c r="R9" s="3">
        <v>0</v>
      </c>
      <c r="S9" s="3">
        <v>0</v>
      </c>
      <c r="T9" s="3">
        <v>2</v>
      </c>
      <c r="U9" s="3">
        <v>0</v>
      </c>
      <c r="V9" s="3">
        <f>SUBTOTAL(9,M9:M56)</f>
        <v>50</v>
      </c>
      <c r="W9" s="3">
        <f>SUBTOTAL(9,Q9:Q56)</f>
        <v>337</v>
      </c>
      <c r="X9" s="3">
        <v>0</v>
      </c>
      <c r="Y9" s="3">
        <v>2</v>
      </c>
      <c r="Z9" s="3">
        <f>SUBTOTAL(9,Y9:Y56)</f>
        <v>474</v>
      </c>
    </row>
    <row r="10" spans="1:27" s="3" customFormat="1" ht="28" hidden="1">
      <c r="A10" s="3">
        <v>2025</v>
      </c>
      <c r="B10" s="3" t="s">
        <v>25</v>
      </c>
      <c r="C10" s="3" t="s">
        <v>57</v>
      </c>
      <c r="D10" s="3" t="s">
        <v>58</v>
      </c>
      <c r="I10" s="3" t="s">
        <v>28</v>
      </c>
      <c r="J10" s="3" t="s">
        <v>50</v>
      </c>
      <c r="K10" s="3" t="s">
        <v>30</v>
      </c>
      <c r="L10" s="3" t="s">
        <v>31</v>
      </c>
      <c r="M10" s="3">
        <v>2</v>
      </c>
      <c r="N10" s="3">
        <v>6</v>
      </c>
      <c r="O10" s="3">
        <v>0</v>
      </c>
      <c r="P10" s="3">
        <v>0</v>
      </c>
      <c r="Q10" s="3">
        <v>2</v>
      </c>
      <c r="R10" s="3">
        <v>0</v>
      </c>
      <c r="S10" s="3">
        <v>0</v>
      </c>
      <c r="T10" s="3">
        <v>8</v>
      </c>
      <c r="U10" s="3">
        <v>0</v>
      </c>
      <c r="X10" s="3">
        <v>0</v>
      </c>
      <c r="Y10" s="3">
        <v>8</v>
      </c>
    </row>
    <row r="11" spans="1:27" s="3" customFormat="1" ht="42" hidden="1">
      <c r="A11" s="3">
        <v>2025</v>
      </c>
      <c r="B11" s="3" t="s">
        <v>53</v>
      </c>
      <c r="C11" s="3" t="s">
        <v>68</v>
      </c>
      <c r="D11" s="3" t="s">
        <v>69</v>
      </c>
      <c r="G11" s="3" t="s">
        <v>56</v>
      </c>
      <c r="H11" s="3" t="s">
        <v>41</v>
      </c>
      <c r="I11" s="3" t="s">
        <v>28</v>
      </c>
      <c r="J11" s="3" t="s">
        <v>29</v>
      </c>
      <c r="K11" s="3" t="s">
        <v>30</v>
      </c>
      <c r="L11" s="3" t="s">
        <v>31</v>
      </c>
      <c r="M11" s="3">
        <v>2</v>
      </c>
      <c r="N11" s="3">
        <v>4</v>
      </c>
      <c r="O11" s="3">
        <v>0</v>
      </c>
      <c r="P11" s="3">
        <v>0</v>
      </c>
      <c r="Q11" s="3">
        <v>9</v>
      </c>
      <c r="R11" s="3">
        <v>0</v>
      </c>
      <c r="S11" s="3">
        <v>0</v>
      </c>
      <c r="T11" s="3">
        <v>13</v>
      </c>
      <c r="U11" s="3">
        <v>0</v>
      </c>
      <c r="X11" s="3">
        <v>0</v>
      </c>
      <c r="Y11" s="3">
        <v>13</v>
      </c>
    </row>
    <row r="12" spans="1:27" s="3" customFormat="1" ht="42">
      <c r="A12" s="3">
        <v>2025</v>
      </c>
      <c r="B12" s="3" t="s">
        <v>32</v>
      </c>
      <c r="C12" s="3" t="s">
        <v>195</v>
      </c>
      <c r="D12" s="3" t="s">
        <v>196</v>
      </c>
      <c r="E12" s="3" t="s">
        <v>194</v>
      </c>
      <c r="F12" s="3">
        <v>5</v>
      </c>
      <c r="G12" s="5" t="s">
        <v>36</v>
      </c>
      <c r="H12" s="5" t="s">
        <v>41</v>
      </c>
      <c r="I12" s="3" t="s">
        <v>28</v>
      </c>
      <c r="J12" s="3" t="s">
        <v>29</v>
      </c>
      <c r="K12" s="3" t="s">
        <v>30</v>
      </c>
      <c r="L12" s="3" t="s">
        <v>31</v>
      </c>
      <c r="M12" s="47">
        <v>0</v>
      </c>
      <c r="N12" s="3">
        <v>0</v>
      </c>
      <c r="O12" s="3">
        <v>0</v>
      </c>
      <c r="P12" s="3">
        <v>0</v>
      </c>
      <c r="Q12" s="47">
        <v>73</v>
      </c>
      <c r="R12" s="3">
        <v>0</v>
      </c>
      <c r="S12" s="3">
        <v>0</v>
      </c>
      <c r="T12" s="3">
        <v>73</v>
      </c>
      <c r="U12" s="3">
        <v>0</v>
      </c>
      <c r="X12" s="3">
        <v>0</v>
      </c>
      <c r="Y12" s="3">
        <v>73</v>
      </c>
      <c r="Z12" s="3">
        <f>SUBTOTAL(9,Y12:Y73)</f>
        <v>544</v>
      </c>
      <c r="AA12" s="3">
        <f>SUM(Y12+Y18+Y19+Y29+Y23+Y49+Y63+Y64+Y67+Y68)</f>
        <v>227</v>
      </c>
    </row>
    <row r="13" spans="1:27" s="3" customFormat="1" ht="28" hidden="1">
      <c r="A13" s="3">
        <v>2025</v>
      </c>
      <c r="B13" s="3" t="s">
        <v>25</v>
      </c>
      <c r="C13" s="3" t="s">
        <v>70</v>
      </c>
      <c r="D13" s="3" t="s">
        <v>71</v>
      </c>
      <c r="I13" s="3" t="s">
        <v>28</v>
      </c>
      <c r="J13" s="3" t="s">
        <v>29</v>
      </c>
      <c r="K13" s="3" t="s">
        <v>30</v>
      </c>
      <c r="L13" s="3" t="s">
        <v>31</v>
      </c>
      <c r="M13" s="3">
        <v>1</v>
      </c>
      <c r="N13" s="3">
        <v>2</v>
      </c>
      <c r="O13" s="3">
        <v>0</v>
      </c>
      <c r="P13" s="3">
        <v>0</v>
      </c>
      <c r="Q13" s="3">
        <v>10</v>
      </c>
      <c r="R13" s="3">
        <v>0</v>
      </c>
      <c r="S13" s="3">
        <v>0</v>
      </c>
      <c r="T13" s="3">
        <v>12</v>
      </c>
      <c r="U13" s="3">
        <v>0</v>
      </c>
      <c r="X13" s="3">
        <v>0</v>
      </c>
      <c r="Y13" s="3">
        <v>12</v>
      </c>
    </row>
    <row r="14" spans="1:27" s="3" customFormat="1" ht="28" hidden="1">
      <c r="A14" s="3">
        <v>2025</v>
      </c>
      <c r="B14" s="3" t="s">
        <v>32</v>
      </c>
      <c r="C14" s="3" t="s">
        <v>192</v>
      </c>
      <c r="D14" s="3" t="s">
        <v>193</v>
      </c>
      <c r="E14" s="3" t="s">
        <v>194</v>
      </c>
      <c r="F14" s="3">
        <v>5</v>
      </c>
      <c r="G14" s="3" t="s">
        <v>40</v>
      </c>
      <c r="H14" s="3" t="s">
        <v>41</v>
      </c>
      <c r="I14" s="3" t="s">
        <v>28</v>
      </c>
      <c r="J14" s="3" t="s">
        <v>50</v>
      </c>
      <c r="K14" s="3" t="s">
        <v>30</v>
      </c>
      <c r="L14" s="3" t="s">
        <v>31</v>
      </c>
      <c r="M14" s="13">
        <v>3</v>
      </c>
      <c r="N14" s="3">
        <v>9</v>
      </c>
      <c r="O14" s="3">
        <v>0</v>
      </c>
      <c r="P14" s="3">
        <v>0</v>
      </c>
      <c r="Q14" s="13">
        <v>12</v>
      </c>
      <c r="R14" s="3">
        <v>0</v>
      </c>
      <c r="S14" s="3">
        <v>12</v>
      </c>
      <c r="T14" s="3">
        <v>21</v>
      </c>
      <c r="U14" s="3">
        <v>0</v>
      </c>
      <c r="X14" s="3">
        <v>0</v>
      </c>
      <c r="Y14" s="3">
        <v>21</v>
      </c>
    </row>
    <row r="15" spans="1:27" s="3" customFormat="1" ht="14" hidden="1">
      <c r="A15" s="3">
        <v>2025</v>
      </c>
      <c r="B15" s="3" t="s">
        <v>32</v>
      </c>
      <c r="C15" s="3" t="s">
        <v>671</v>
      </c>
      <c r="D15" s="3" t="s">
        <v>672</v>
      </c>
      <c r="E15" s="3" t="s">
        <v>643</v>
      </c>
      <c r="F15" s="3">
        <v>17</v>
      </c>
      <c r="G15" s="3" t="s">
        <v>40</v>
      </c>
      <c r="H15" s="3" t="s">
        <v>41</v>
      </c>
      <c r="I15" s="3" t="s">
        <v>28</v>
      </c>
      <c r="J15" s="3" t="s">
        <v>29</v>
      </c>
      <c r="K15" s="3" t="s">
        <v>30</v>
      </c>
      <c r="L15" s="3" t="s">
        <v>31</v>
      </c>
      <c r="M15" s="13">
        <v>10</v>
      </c>
      <c r="N15" s="3">
        <v>25</v>
      </c>
      <c r="O15" s="3">
        <v>0</v>
      </c>
      <c r="P15" s="3">
        <v>0</v>
      </c>
      <c r="Q15" s="13">
        <v>25</v>
      </c>
      <c r="R15" s="3">
        <v>0</v>
      </c>
      <c r="S15" s="3">
        <v>25</v>
      </c>
      <c r="T15" s="3">
        <v>50</v>
      </c>
      <c r="U15" s="3">
        <v>0</v>
      </c>
      <c r="X15" s="3">
        <v>0</v>
      </c>
      <c r="Y15" s="3">
        <v>50</v>
      </c>
    </row>
    <row r="16" spans="1:27" s="3" customFormat="1" ht="28" hidden="1">
      <c r="A16" s="3">
        <v>2025</v>
      </c>
      <c r="B16" s="3" t="s">
        <v>25</v>
      </c>
      <c r="C16" s="3" t="s">
        <v>109</v>
      </c>
      <c r="D16" s="3" t="s">
        <v>110</v>
      </c>
      <c r="I16" s="3" t="s">
        <v>44</v>
      </c>
      <c r="J16" s="3" t="s">
        <v>31</v>
      </c>
      <c r="K16" s="3" t="s">
        <v>45</v>
      </c>
      <c r="L16" s="3" t="s">
        <v>31</v>
      </c>
      <c r="M16" s="3">
        <v>5</v>
      </c>
      <c r="N16" s="3">
        <v>14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14</v>
      </c>
      <c r="U16" s="3">
        <v>0</v>
      </c>
      <c r="X16" s="3">
        <v>0</v>
      </c>
      <c r="Y16" s="3">
        <v>14</v>
      </c>
    </row>
    <row r="17" spans="1:27" s="3" customFormat="1" ht="28" hidden="1">
      <c r="A17" s="3">
        <v>2025</v>
      </c>
      <c r="B17" s="3" t="s">
        <v>75</v>
      </c>
      <c r="C17" s="3" t="s">
        <v>76</v>
      </c>
      <c r="D17" s="3" t="s">
        <v>77</v>
      </c>
      <c r="I17" s="3" t="s">
        <v>28</v>
      </c>
      <c r="J17" s="3" t="s">
        <v>29</v>
      </c>
      <c r="K17" s="3" t="s">
        <v>30</v>
      </c>
      <c r="L17" s="3" t="s">
        <v>31</v>
      </c>
      <c r="M17" s="3">
        <v>8</v>
      </c>
      <c r="N17" s="3">
        <v>21</v>
      </c>
      <c r="O17" s="3">
        <v>0</v>
      </c>
      <c r="P17" s="3">
        <v>0</v>
      </c>
      <c r="Q17" s="3">
        <v>2</v>
      </c>
      <c r="R17" s="3">
        <v>0</v>
      </c>
      <c r="S17" s="3">
        <v>0</v>
      </c>
      <c r="T17" s="3">
        <v>23</v>
      </c>
      <c r="U17" s="3">
        <v>0</v>
      </c>
      <c r="X17" s="3">
        <v>0</v>
      </c>
      <c r="Y17" s="3">
        <v>23</v>
      </c>
    </row>
    <row r="18" spans="1:27" s="3" customFormat="1" ht="42" hidden="1">
      <c r="A18" s="3">
        <v>2025</v>
      </c>
      <c r="B18" s="3" t="s">
        <v>53</v>
      </c>
      <c r="C18" s="3" t="s">
        <v>381</v>
      </c>
      <c r="D18" s="3" t="s">
        <v>382</v>
      </c>
      <c r="G18" s="3" t="s">
        <v>56</v>
      </c>
      <c r="H18" s="3" t="s">
        <v>41</v>
      </c>
      <c r="I18" s="3" t="s">
        <v>28</v>
      </c>
      <c r="J18" s="3" t="s">
        <v>29</v>
      </c>
      <c r="K18" s="3" t="s">
        <v>30</v>
      </c>
      <c r="L18" s="3" t="s">
        <v>31</v>
      </c>
      <c r="M18" s="3">
        <v>0</v>
      </c>
      <c r="N18" s="3">
        <v>0</v>
      </c>
      <c r="O18" s="3">
        <v>0</v>
      </c>
      <c r="P18" s="3">
        <v>0</v>
      </c>
      <c r="Q18" s="3">
        <v>1</v>
      </c>
      <c r="R18" s="3">
        <v>0</v>
      </c>
      <c r="S18" s="3">
        <v>0</v>
      </c>
      <c r="T18" s="3">
        <v>1</v>
      </c>
      <c r="U18" s="3">
        <v>0</v>
      </c>
      <c r="X18" s="3">
        <v>0</v>
      </c>
      <c r="Y18" s="3">
        <v>1</v>
      </c>
    </row>
    <row r="19" spans="1:27" s="3" customFormat="1" ht="28" hidden="1">
      <c r="A19" s="3">
        <v>2025</v>
      </c>
      <c r="B19" s="3" t="s">
        <v>25</v>
      </c>
      <c r="C19" s="3" t="s">
        <v>473</v>
      </c>
      <c r="D19" s="3" t="s">
        <v>474</v>
      </c>
      <c r="I19" s="3" t="s">
        <v>28</v>
      </c>
      <c r="J19" s="3" t="s">
        <v>50</v>
      </c>
      <c r="K19" s="3" t="s">
        <v>30</v>
      </c>
      <c r="L19" s="3" t="s">
        <v>31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15</v>
      </c>
      <c r="V19" s="4">
        <v>45597</v>
      </c>
      <c r="W19" s="4">
        <v>45747</v>
      </c>
      <c r="X19" s="3">
        <v>0</v>
      </c>
      <c r="Y19" s="3">
        <v>15</v>
      </c>
    </row>
    <row r="20" spans="1:27" s="3" customFormat="1" ht="28" hidden="1">
      <c r="A20" s="3">
        <v>2025</v>
      </c>
      <c r="B20" s="3" t="s">
        <v>25</v>
      </c>
      <c r="C20" s="3" t="s">
        <v>448</v>
      </c>
      <c r="D20" s="3" t="s">
        <v>449</v>
      </c>
      <c r="I20" s="3" t="s">
        <v>28</v>
      </c>
      <c r="J20" s="3" t="s">
        <v>29</v>
      </c>
      <c r="K20" s="3" t="s">
        <v>30</v>
      </c>
      <c r="L20" s="3" t="s">
        <v>31</v>
      </c>
      <c r="M20" s="3">
        <v>2</v>
      </c>
      <c r="N20" s="3">
        <v>7</v>
      </c>
      <c r="O20" s="3">
        <v>0</v>
      </c>
      <c r="P20" s="3">
        <v>0</v>
      </c>
      <c r="Q20" s="3">
        <v>5</v>
      </c>
      <c r="R20" s="3">
        <v>0</v>
      </c>
      <c r="S20" s="3">
        <v>0</v>
      </c>
      <c r="T20" s="3">
        <v>12</v>
      </c>
      <c r="U20" s="3">
        <v>0</v>
      </c>
      <c r="X20" s="3">
        <v>0</v>
      </c>
      <c r="Y20" s="3">
        <v>12</v>
      </c>
    </row>
    <row r="21" spans="1:27" s="3" customFormat="1" ht="28" hidden="1">
      <c r="A21" s="3">
        <v>2025</v>
      </c>
      <c r="B21" s="3" t="s">
        <v>53</v>
      </c>
      <c r="C21" s="3" t="s">
        <v>448</v>
      </c>
      <c r="D21" s="3" t="s">
        <v>605</v>
      </c>
      <c r="G21" s="3" t="s">
        <v>56</v>
      </c>
      <c r="H21" s="3" t="s">
        <v>41</v>
      </c>
      <c r="I21" s="3" t="s">
        <v>28</v>
      </c>
      <c r="J21" s="3" t="s">
        <v>29</v>
      </c>
      <c r="K21" s="3" t="s">
        <v>30</v>
      </c>
      <c r="L21" s="3" t="s">
        <v>31</v>
      </c>
      <c r="M21" s="3">
        <v>2</v>
      </c>
      <c r="N21" s="3">
        <v>5</v>
      </c>
      <c r="O21" s="3">
        <v>0</v>
      </c>
      <c r="P21" s="3">
        <v>0</v>
      </c>
      <c r="Q21" s="3">
        <v>1</v>
      </c>
      <c r="R21" s="3">
        <v>0</v>
      </c>
      <c r="S21" s="3">
        <v>0</v>
      </c>
      <c r="T21" s="3">
        <v>6</v>
      </c>
      <c r="U21" s="3">
        <v>0</v>
      </c>
      <c r="X21" s="3">
        <v>0</v>
      </c>
      <c r="Y21" s="3">
        <v>6</v>
      </c>
    </row>
    <row r="22" spans="1:27" s="3" customFormat="1" ht="14" hidden="1">
      <c r="A22" s="3">
        <v>2025</v>
      </c>
      <c r="B22" s="3" t="s">
        <v>25</v>
      </c>
      <c r="C22" s="3" t="s">
        <v>301</v>
      </c>
      <c r="D22" s="3" t="s">
        <v>302</v>
      </c>
      <c r="I22" s="3" t="s">
        <v>28</v>
      </c>
      <c r="J22" s="3" t="s">
        <v>50</v>
      </c>
      <c r="K22" s="3" t="s">
        <v>30</v>
      </c>
      <c r="L22" s="3" t="s">
        <v>31</v>
      </c>
      <c r="M22" s="3">
        <v>0</v>
      </c>
      <c r="N22" s="3">
        <v>0</v>
      </c>
      <c r="O22" s="3">
        <v>0</v>
      </c>
      <c r="P22" s="3">
        <v>0</v>
      </c>
      <c r="Q22" s="3">
        <v>50</v>
      </c>
      <c r="R22" s="3">
        <v>0</v>
      </c>
      <c r="S22" s="3">
        <v>0</v>
      </c>
      <c r="T22" s="3">
        <v>50</v>
      </c>
      <c r="U22" s="3">
        <v>0</v>
      </c>
      <c r="X22" s="3">
        <v>0</v>
      </c>
      <c r="Y22" s="3">
        <v>50</v>
      </c>
    </row>
    <row r="23" spans="1:27" s="3" customFormat="1" ht="14" hidden="1">
      <c r="A23" s="3">
        <v>2025</v>
      </c>
      <c r="B23" s="3" t="s">
        <v>25</v>
      </c>
      <c r="C23" s="3" t="s">
        <v>119</v>
      </c>
      <c r="D23" s="3" t="s">
        <v>120</v>
      </c>
      <c r="I23" s="3" t="s">
        <v>28</v>
      </c>
      <c r="J23" s="3" t="s">
        <v>29</v>
      </c>
      <c r="K23" s="3" t="s">
        <v>30</v>
      </c>
      <c r="L23" s="3" t="s">
        <v>31</v>
      </c>
      <c r="M23" s="3">
        <v>3</v>
      </c>
      <c r="N23" s="3">
        <v>14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14</v>
      </c>
      <c r="U23" s="3">
        <v>0</v>
      </c>
      <c r="X23" s="3">
        <v>0</v>
      </c>
      <c r="Y23" s="3">
        <v>14</v>
      </c>
    </row>
    <row r="24" spans="1:27" s="3" customFormat="1" ht="28">
      <c r="A24" s="3">
        <v>2025</v>
      </c>
      <c r="B24" s="3" t="s">
        <v>32</v>
      </c>
      <c r="C24" s="3" t="s">
        <v>529</v>
      </c>
      <c r="D24" s="3" t="s">
        <v>530</v>
      </c>
      <c r="E24" s="3" t="s">
        <v>531</v>
      </c>
      <c r="F24" s="3">
        <v>14</v>
      </c>
      <c r="G24" s="3" t="s">
        <v>36</v>
      </c>
      <c r="H24" s="3" t="s">
        <v>41</v>
      </c>
      <c r="I24" s="3" t="s">
        <v>28</v>
      </c>
      <c r="J24" s="3" t="s">
        <v>29</v>
      </c>
      <c r="K24" s="3" t="s">
        <v>30</v>
      </c>
      <c r="L24" s="3" t="s">
        <v>31</v>
      </c>
      <c r="M24" s="47">
        <v>9</v>
      </c>
      <c r="N24" s="3">
        <v>27</v>
      </c>
      <c r="O24" s="3">
        <v>0</v>
      </c>
      <c r="P24" s="3">
        <v>0</v>
      </c>
      <c r="Q24" s="47">
        <v>105</v>
      </c>
      <c r="R24" s="3">
        <v>105</v>
      </c>
      <c r="S24" s="3">
        <v>0</v>
      </c>
      <c r="T24" s="3">
        <v>132</v>
      </c>
      <c r="U24" s="3">
        <v>0</v>
      </c>
      <c r="X24" s="3">
        <v>0</v>
      </c>
      <c r="Y24" s="3">
        <v>132</v>
      </c>
      <c r="Z24" s="3">
        <f>SUBTOTAL(9,Y24:Y49)</f>
        <v>308</v>
      </c>
      <c r="AA24" s="3">
        <f>SUM(Y24+Y45+Y49)</f>
        <v>178</v>
      </c>
    </row>
    <row r="25" spans="1:27" s="3" customFormat="1" ht="28" hidden="1">
      <c r="A25" s="3">
        <v>2025</v>
      </c>
      <c r="B25" s="3" t="s">
        <v>75</v>
      </c>
      <c r="C25" s="3" t="s">
        <v>117</v>
      </c>
      <c r="D25" s="3" t="s">
        <v>118</v>
      </c>
      <c r="I25" s="3" t="s">
        <v>28</v>
      </c>
      <c r="J25" s="3" t="s">
        <v>29</v>
      </c>
      <c r="K25" s="3" t="s">
        <v>30</v>
      </c>
      <c r="L25" s="3" t="s">
        <v>31</v>
      </c>
      <c r="M25" s="3">
        <v>0</v>
      </c>
      <c r="N25" s="3">
        <v>0</v>
      </c>
      <c r="O25" s="3">
        <v>0</v>
      </c>
      <c r="P25" s="3">
        <v>6</v>
      </c>
      <c r="Q25" s="3">
        <v>6</v>
      </c>
      <c r="R25" s="3">
        <v>0</v>
      </c>
      <c r="S25" s="3">
        <v>0</v>
      </c>
      <c r="T25" s="3">
        <v>8</v>
      </c>
      <c r="U25" s="3">
        <v>0</v>
      </c>
      <c r="X25" s="3">
        <v>0</v>
      </c>
      <c r="Y25" s="3">
        <v>8</v>
      </c>
    </row>
    <row r="26" spans="1:27" s="3" customFormat="1" ht="14" hidden="1">
      <c r="A26" s="3">
        <v>2025</v>
      </c>
      <c r="B26" s="3" t="s">
        <v>32</v>
      </c>
      <c r="C26" s="3" t="s">
        <v>537</v>
      </c>
      <c r="D26" s="3" t="s">
        <v>538</v>
      </c>
      <c r="E26" s="3" t="s">
        <v>531</v>
      </c>
      <c r="F26" s="3">
        <v>14</v>
      </c>
      <c r="G26" s="3" t="s">
        <v>40</v>
      </c>
      <c r="H26" s="3" t="s">
        <v>41</v>
      </c>
      <c r="I26" s="3" t="s">
        <v>28</v>
      </c>
      <c r="J26" s="3" t="s">
        <v>29</v>
      </c>
      <c r="K26" s="3" t="s">
        <v>30</v>
      </c>
      <c r="L26" s="3" t="s">
        <v>31</v>
      </c>
      <c r="M26" s="13">
        <v>5</v>
      </c>
      <c r="N26" s="3">
        <v>12</v>
      </c>
      <c r="O26" s="3">
        <v>0</v>
      </c>
      <c r="P26" s="3">
        <v>0</v>
      </c>
      <c r="Q26" s="13">
        <v>20</v>
      </c>
      <c r="R26" s="3">
        <v>0</v>
      </c>
      <c r="S26" s="3">
        <v>20</v>
      </c>
      <c r="T26" s="3">
        <v>32</v>
      </c>
      <c r="U26" s="3">
        <v>0</v>
      </c>
      <c r="X26" s="3">
        <v>0</v>
      </c>
      <c r="Y26" s="3">
        <v>32</v>
      </c>
    </row>
    <row r="27" spans="1:27" s="3" customFormat="1" ht="28" hidden="1">
      <c r="A27" s="3">
        <v>2025</v>
      </c>
      <c r="B27" s="3" t="s">
        <v>25</v>
      </c>
      <c r="C27" s="3" t="s">
        <v>315</v>
      </c>
      <c r="D27" s="3" t="s">
        <v>316</v>
      </c>
      <c r="I27" s="3" t="s">
        <v>28</v>
      </c>
      <c r="J27" s="3" t="s">
        <v>50</v>
      </c>
      <c r="K27" s="3" t="s">
        <v>30</v>
      </c>
      <c r="L27" s="3" t="s">
        <v>31</v>
      </c>
      <c r="M27" s="3">
        <v>3</v>
      </c>
      <c r="N27" s="3">
        <v>8</v>
      </c>
      <c r="O27" s="3">
        <v>0</v>
      </c>
      <c r="P27" s="3">
        <v>0</v>
      </c>
      <c r="Q27" s="3">
        <v>16</v>
      </c>
      <c r="R27" s="3">
        <v>0</v>
      </c>
      <c r="S27" s="3">
        <v>0</v>
      </c>
      <c r="T27" s="3">
        <v>24</v>
      </c>
      <c r="U27" s="3">
        <v>0</v>
      </c>
      <c r="X27" s="3">
        <v>0</v>
      </c>
      <c r="Y27" s="3">
        <v>24</v>
      </c>
    </row>
    <row r="28" spans="1:27" s="3" customFormat="1" ht="14" hidden="1">
      <c r="A28" s="3">
        <v>2025</v>
      </c>
      <c r="B28" s="3" t="s">
        <v>25</v>
      </c>
      <c r="C28" s="3" t="s">
        <v>148</v>
      </c>
      <c r="D28" s="3" t="s">
        <v>149</v>
      </c>
      <c r="I28" s="3" t="s">
        <v>28</v>
      </c>
      <c r="J28" s="3" t="s">
        <v>29</v>
      </c>
      <c r="K28" s="3" t="s">
        <v>30</v>
      </c>
      <c r="L28" s="3" t="s">
        <v>31</v>
      </c>
      <c r="M28" s="3">
        <v>3</v>
      </c>
      <c r="N28" s="3">
        <v>7</v>
      </c>
      <c r="O28" s="3">
        <v>0</v>
      </c>
      <c r="P28" s="3">
        <v>0</v>
      </c>
      <c r="Q28" s="3">
        <v>10</v>
      </c>
      <c r="R28" s="3">
        <v>0</v>
      </c>
      <c r="S28" s="3">
        <v>0</v>
      </c>
      <c r="T28" s="3">
        <v>17</v>
      </c>
      <c r="U28" s="3">
        <v>0</v>
      </c>
      <c r="X28" s="3">
        <v>0</v>
      </c>
      <c r="Y28" s="3">
        <v>17</v>
      </c>
    </row>
    <row r="29" spans="1:27" s="3" customFormat="1" ht="42" hidden="1">
      <c r="A29" s="3">
        <v>2025</v>
      </c>
      <c r="B29" s="3" t="s">
        <v>25</v>
      </c>
      <c r="C29" s="3" t="s">
        <v>422</v>
      </c>
      <c r="D29" s="3" t="s">
        <v>423</v>
      </c>
      <c r="I29" s="3" t="s">
        <v>28</v>
      </c>
      <c r="J29" s="3" t="s">
        <v>29</v>
      </c>
      <c r="K29" s="3" t="s">
        <v>30</v>
      </c>
      <c r="L29" s="3" t="s">
        <v>31</v>
      </c>
      <c r="M29" s="3">
        <v>0</v>
      </c>
      <c r="N29" s="3">
        <v>0</v>
      </c>
      <c r="O29" s="3">
        <v>0</v>
      </c>
      <c r="P29" s="3">
        <v>0</v>
      </c>
      <c r="Q29" s="3">
        <v>50</v>
      </c>
      <c r="R29" s="3">
        <v>0</v>
      </c>
      <c r="S29" s="3">
        <v>0</v>
      </c>
      <c r="T29" s="3">
        <v>50</v>
      </c>
      <c r="U29" s="3">
        <v>0</v>
      </c>
      <c r="X29" s="3">
        <v>0</v>
      </c>
      <c r="Y29" s="3">
        <v>50</v>
      </c>
    </row>
    <row r="30" spans="1:27" s="3" customFormat="1" ht="42" hidden="1">
      <c r="A30" s="3">
        <v>2025</v>
      </c>
      <c r="B30" s="3" t="s">
        <v>25</v>
      </c>
      <c r="C30" s="3" t="s">
        <v>422</v>
      </c>
      <c r="D30" s="3" t="s">
        <v>424</v>
      </c>
      <c r="I30" s="3" t="s">
        <v>28</v>
      </c>
      <c r="J30" s="3" t="s">
        <v>29</v>
      </c>
      <c r="K30" s="3" t="s">
        <v>30</v>
      </c>
      <c r="L30" s="3" t="s">
        <v>31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X30" s="3">
        <v>10</v>
      </c>
      <c r="Y30" s="3">
        <v>10</v>
      </c>
    </row>
    <row r="31" spans="1:27" s="3" customFormat="1" ht="28" hidden="1">
      <c r="A31" s="3">
        <v>2025</v>
      </c>
      <c r="B31" s="3" t="s">
        <v>53</v>
      </c>
      <c r="C31" s="3" t="s">
        <v>338</v>
      </c>
      <c r="D31" s="3" t="s">
        <v>339</v>
      </c>
      <c r="G31" s="3" t="s">
        <v>56</v>
      </c>
      <c r="H31" s="3" t="s">
        <v>41</v>
      </c>
      <c r="I31" s="3" t="s">
        <v>28</v>
      </c>
      <c r="J31" s="3" t="s">
        <v>29</v>
      </c>
      <c r="K31" s="3" t="s">
        <v>30</v>
      </c>
      <c r="L31" s="3" t="s">
        <v>31</v>
      </c>
      <c r="M31" s="3">
        <v>2</v>
      </c>
      <c r="N31" s="3">
        <v>7</v>
      </c>
      <c r="O31" s="3">
        <v>0</v>
      </c>
      <c r="P31" s="3">
        <v>0</v>
      </c>
      <c r="Q31" s="3">
        <v>2</v>
      </c>
      <c r="R31" s="3">
        <v>0</v>
      </c>
      <c r="S31" s="3">
        <v>0</v>
      </c>
      <c r="T31" s="3">
        <v>9</v>
      </c>
      <c r="U31" s="3">
        <v>0</v>
      </c>
      <c r="X31" s="3">
        <v>0</v>
      </c>
      <c r="Y31" s="3">
        <v>9</v>
      </c>
    </row>
    <row r="32" spans="1:27" s="3" customFormat="1" ht="42" hidden="1">
      <c r="A32" s="3">
        <v>2025</v>
      </c>
      <c r="B32" s="3" t="s">
        <v>75</v>
      </c>
      <c r="C32" s="3" t="s">
        <v>338</v>
      </c>
      <c r="D32" s="3" t="s">
        <v>340</v>
      </c>
      <c r="I32" s="3" t="s">
        <v>28</v>
      </c>
      <c r="J32" s="3" t="s">
        <v>29</v>
      </c>
      <c r="K32" s="3" t="s">
        <v>30</v>
      </c>
      <c r="L32" s="3" t="s">
        <v>31</v>
      </c>
      <c r="M32" s="3">
        <v>5</v>
      </c>
      <c r="N32" s="3">
        <v>11</v>
      </c>
      <c r="O32" s="3">
        <v>0</v>
      </c>
      <c r="P32" s="3">
        <v>0</v>
      </c>
      <c r="Q32" s="3">
        <v>1</v>
      </c>
      <c r="R32" s="3">
        <v>0</v>
      </c>
      <c r="S32" s="3">
        <v>0</v>
      </c>
      <c r="T32" s="3">
        <v>12</v>
      </c>
      <c r="U32" s="3">
        <v>0</v>
      </c>
      <c r="X32" s="3">
        <v>0</v>
      </c>
      <c r="Y32" s="3">
        <v>12</v>
      </c>
    </row>
    <row r="33" spans="1:27" s="3" customFormat="1" ht="28" hidden="1">
      <c r="A33" s="3">
        <v>2025</v>
      </c>
      <c r="B33" s="3" t="s">
        <v>53</v>
      </c>
      <c r="C33" s="3" t="s">
        <v>338</v>
      </c>
      <c r="D33" s="3" t="s">
        <v>561</v>
      </c>
      <c r="G33" s="3" t="s">
        <v>56</v>
      </c>
      <c r="H33" s="3" t="s">
        <v>41</v>
      </c>
      <c r="I33" s="3" t="s">
        <v>28</v>
      </c>
      <c r="J33" s="3" t="s">
        <v>29</v>
      </c>
      <c r="K33" s="3" t="s">
        <v>30</v>
      </c>
      <c r="L33" s="3" t="s">
        <v>31</v>
      </c>
      <c r="M33" s="3">
        <v>0</v>
      </c>
      <c r="N33" s="3">
        <v>0</v>
      </c>
      <c r="O33" s="3">
        <v>0</v>
      </c>
      <c r="P33" s="3">
        <v>0</v>
      </c>
      <c r="Q33" s="3">
        <v>6</v>
      </c>
      <c r="R33" s="3">
        <v>0</v>
      </c>
      <c r="S33" s="3">
        <v>0</v>
      </c>
      <c r="T33" s="3">
        <v>6</v>
      </c>
      <c r="U33" s="3">
        <v>0</v>
      </c>
      <c r="X33" s="3">
        <v>0</v>
      </c>
      <c r="Y33" s="3">
        <v>6</v>
      </c>
    </row>
    <row r="34" spans="1:27" s="3" customFormat="1" ht="28" hidden="1">
      <c r="A34" s="3">
        <v>2025</v>
      </c>
      <c r="B34" s="3" t="s">
        <v>53</v>
      </c>
      <c r="C34" s="3" t="s">
        <v>78</v>
      </c>
      <c r="D34" s="3" t="s">
        <v>79</v>
      </c>
      <c r="G34" s="3" t="s">
        <v>56</v>
      </c>
      <c r="H34" s="3" t="s">
        <v>41</v>
      </c>
      <c r="I34" s="3" t="s">
        <v>28</v>
      </c>
      <c r="J34" s="3" t="s">
        <v>29</v>
      </c>
      <c r="K34" s="3" t="s">
        <v>30</v>
      </c>
      <c r="L34" s="3" t="s">
        <v>31</v>
      </c>
      <c r="M34" s="3">
        <v>9</v>
      </c>
      <c r="N34" s="3">
        <v>20</v>
      </c>
      <c r="O34" s="3">
        <v>0</v>
      </c>
      <c r="P34" s="3">
        <v>0</v>
      </c>
      <c r="Q34" s="3">
        <v>13</v>
      </c>
      <c r="R34" s="3">
        <v>0</v>
      </c>
      <c r="S34" s="3">
        <v>0</v>
      </c>
      <c r="T34" s="3">
        <v>33</v>
      </c>
      <c r="U34" s="3">
        <v>0</v>
      </c>
      <c r="X34" s="3">
        <v>0</v>
      </c>
      <c r="Y34" s="3">
        <v>33</v>
      </c>
    </row>
    <row r="35" spans="1:27" s="3" customFormat="1" ht="42" hidden="1">
      <c r="A35" s="3">
        <v>2025</v>
      </c>
      <c r="B35" s="3" t="s">
        <v>25</v>
      </c>
      <c r="C35" s="3" t="s">
        <v>78</v>
      </c>
      <c r="D35" s="3" t="s">
        <v>80</v>
      </c>
      <c r="I35" s="3" t="s">
        <v>28</v>
      </c>
      <c r="J35" s="3" t="s">
        <v>29</v>
      </c>
      <c r="K35" s="3" t="s">
        <v>30</v>
      </c>
      <c r="L35" s="3" t="s">
        <v>31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X35" s="3">
        <v>7</v>
      </c>
      <c r="Y35" s="3">
        <v>7</v>
      </c>
    </row>
    <row r="36" spans="1:27" s="3" customFormat="1" ht="28" hidden="1">
      <c r="A36" s="3">
        <v>2025</v>
      </c>
      <c r="B36" s="3" t="s">
        <v>25</v>
      </c>
      <c r="C36" s="3" t="s">
        <v>184</v>
      </c>
      <c r="D36" s="3" t="s">
        <v>185</v>
      </c>
      <c r="I36" s="3" t="s">
        <v>44</v>
      </c>
      <c r="J36" s="3" t="s">
        <v>31</v>
      </c>
      <c r="K36" s="3" t="s">
        <v>45</v>
      </c>
      <c r="L36" s="3" t="s">
        <v>31</v>
      </c>
      <c r="M36" s="3">
        <v>3</v>
      </c>
      <c r="N36" s="3">
        <v>8</v>
      </c>
      <c r="O36" s="3">
        <v>0</v>
      </c>
      <c r="P36" s="3">
        <v>0</v>
      </c>
      <c r="Q36" s="3">
        <v>4</v>
      </c>
      <c r="R36" s="3">
        <v>0</v>
      </c>
      <c r="S36" s="3">
        <v>0</v>
      </c>
      <c r="T36" s="3">
        <v>12</v>
      </c>
      <c r="U36" s="3">
        <v>0</v>
      </c>
      <c r="X36" s="3">
        <v>0</v>
      </c>
      <c r="Y36" s="3">
        <v>12</v>
      </c>
    </row>
    <row r="37" spans="1:27" s="3" customFormat="1" ht="28" hidden="1">
      <c r="A37" s="3">
        <v>2025</v>
      </c>
      <c r="B37" s="3" t="s">
        <v>32</v>
      </c>
      <c r="C37" s="3" t="s">
        <v>633</v>
      </c>
      <c r="D37" s="3" t="s">
        <v>634</v>
      </c>
      <c r="E37" s="3" t="s">
        <v>635</v>
      </c>
      <c r="F37" s="3">
        <v>16</v>
      </c>
      <c r="G37" s="3" t="s">
        <v>40</v>
      </c>
      <c r="H37" s="3" t="s">
        <v>41</v>
      </c>
      <c r="I37" s="3" t="s">
        <v>28</v>
      </c>
      <c r="J37" s="3" t="s">
        <v>29</v>
      </c>
      <c r="K37" s="3" t="s">
        <v>30</v>
      </c>
      <c r="L37" s="3" t="s">
        <v>31</v>
      </c>
      <c r="M37" s="13">
        <v>20</v>
      </c>
      <c r="N37" s="3">
        <v>50</v>
      </c>
      <c r="O37" s="3">
        <v>0</v>
      </c>
      <c r="P37" s="3">
        <v>0</v>
      </c>
      <c r="Q37" s="13">
        <v>65</v>
      </c>
      <c r="R37" s="3">
        <v>0</v>
      </c>
      <c r="S37" s="3">
        <v>65</v>
      </c>
      <c r="T37" s="3">
        <v>115</v>
      </c>
      <c r="U37" s="3">
        <v>0</v>
      </c>
      <c r="X37" s="3">
        <v>0</v>
      </c>
      <c r="Y37" s="3">
        <v>115</v>
      </c>
    </row>
    <row r="38" spans="1:27" s="3" customFormat="1" ht="28">
      <c r="A38" s="3">
        <v>2025</v>
      </c>
      <c r="B38" s="3" t="s">
        <v>32</v>
      </c>
      <c r="C38" s="3" t="s">
        <v>571</v>
      </c>
      <c r="D38" s="3" t="s">
        <v>572</v>
      </c>
      <c r="E38" s="3" t="s">
        <v>573</v>
      </c>
      <c r="F38" s="3">
        <v>15</v>
      </c>
      <c r="G38" s="3" t="s">
        <v>36</v>
      </c>
      <c r="H38" s="3" t="s">
        <v>41</v>
      </c>
      <c r="I38" s="3" t="s">
        <v>28</v>
      </c>
      <c r="J38" s="3" t="s">
        <v>29</v>
      </c>
      <c r="K38" s="3" t="s">
        <v>30</v>
      </c>
      <c r="L38" s="3" t="s">
        <v>31</v>
      </c>
      <c r="M38" s="47">
        <v>4</v>
      </c>
      <c r="N38" s="3">
        <v>14</v>
      </c>
      <c r="O38" s="3">
        <v>0</v>
      </c>
      <c r="P38" s="3">
        <v>0</v>
      </c>
      <c r="Q38" s="47">
        <v>14</v>
      </c>
      <c r="R38" s="3">
        <v>0</v>
      </c>
      <c r="S38" s="3">
        <v>0</v>
      </c>
      <c r="T38" s="3">
        <v>28</v>
      </c>
      <c r="U38" s="3">
        <v>0</v>
      </c>
      <c r="X38" s="3">
        <v>0</v>
      </c>
      <c r="Y38" s="3">
        <v>28</v>
      </c>
      <c r="Z38" s="3">
        <f>SUBTOTAL(9,Y38:Y53)</f>
        <v>186</v>
      </c>
      <c r="AA38" s="3">
        <f>SUM(Y38+Y53)</f>
        <v>38</v>
      </c>
    </row>
    <row r="39" spans="1:27" s="3" customFormat="1" ht="28" hidden="1">
      <c r="A39" s="3">
        <v>2025</v>
      </c>
      <c r="B39" s="3" t="s">
        <v>25</v>
      </c>
      <c r="C39" s="3" t="s">
        <v>166</v>
      </c>
      <c r="D39" s="3" t="s">
        <v>167</v>
      </c>
      <c r="I39" s="3" t="s">
        <v>28</v>
      </c>
      <c r="J39" s="3" t="s">
        <v>29</v>
      </c>
      <c r="K39" s="3" t="s">
        <v>30</v>
      </c>
      <c r="L39" s="3" t="s">
        <v>31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X39" s="3">
        <v>24</v>
      </c>
      <c r="Y39" s="3">
        <v>24</v>
      </c>
    </row>
    <row r="40" spans="1:27" s="3" customFormat="1" ht="28" hidden="1">
      <c r="A40" s="3">
        <v>2025</v>
      </c>
      <c r="B40" s="3" t="s">
        <v>53</v>
      </c>
      <c r="C40" s="3" t="s">
        <v>166</v>
      </c>
      <c r="D40" s="3" t="s">
        <v>168</v>
      </c>
      <c r="G40" s="3" t="s">
        <v>56</v>
      </c>
      <c r="H40" s="3" t="s">
        <v>41</v>
      </c>
      <c r="I40" s="3" t="s">
        <v>28</v>
      </c>
      <c r="J40" s="3" t="s">
        <v>29</v>
      </c>
      <c r="K40" s="3" t="s">
        <v>30</v>
      </c>
      <c r="L40" s="3" t="s">
        <v>31</v>
      </c>
      <c r="M40" s="3">
        <v>1</v>
      </c>
      <c r="N40" s="3">
        <v>3</v>
      </c>
      <c r="O40" s="3">
        <v>0</v>
      </c>
      <c r="P40" s="3">
        <v>0</v>
      </c>
      <c r="Q40" s="3">
        <v>1</v>
      </c>
      <c r="R40" s="3">
        <v>0</v>
      </c>
      <c r="S40" s="3">
        <v>0</v>
      </c>
      <c r="T40" s="3">
        <v>4</v>
      </c>
      <c r="U40" s="3">
        <v>0</v>
      </c>
      <c r="X40" s="3">
        <v>0</v>
      </c>
      <c r="Y40" s="3">
        <v>4</v>
      </c>
    </row>
    <row r="41" spans="1:27" s="3" customFormat="1" ht="28" hidden="1">
      <c r="A41" s="3">
        <v>2025</v>
      </c>
      <c r="B41" s="3" t="s">
        <v>32</v>
      </c>
      <c r="C41" s="3" t="s">
        <v>547</v>
      </c>
      <c r="D41" s="3" t="s">
        <v>548</v>
      </c>
      <c r="E41" s="3" t="s">
        <v>549</v>
      </c>
      <c r="F41" s="3">
        <v>14</v>
      </c>
      <c r="G41" s="3" t="s">
        <v>40</v>
      </c>
      <c r="H41" s="3" t="s">
        <v>41</v>
      </c>
      <c r="I41" s="3" t="s">
        <v>28</v>
      </c>
      <c r="J41" s="3" t="s">
        <v>29</v>
      </c>
      <c r="K41" s="3" t="s">
        <v>30</v>
      </c>
      <c r="L41" s="3" t="s">
        <v>31</v>
      </c>
      <c r="M41" s="13">
        <v>10</v>
      </c>
      <c r="N41" s="3">
        <v>30</v>
      </c>
      <c r="O41" s="3">
        <v>0</v>
      </c>
      <c r="P41" s="3">
        <v>0</v>
      </c>
      <c r="Q41" s="13">
        <v>30</v>
      </c>
      <c r="R41" s="3">
        <v>0</v>
      </c>
      <c r="S41" s="3">
        <v>30</v>
      </c>
      <c r="T41" s="3">
        <v>60</v>
      </c>
      <c r="U41" s="3">
        <v>0</v>
      </c>
      <c r="X41" s="3">
        <v>0</v>
      </c>
      <c r="Y41" s="3">
        <v>60</v>
      </c>
    </row>
    <row r="42" spans="1:27" s="3" customFormat="1" ht="28" hidden="1">
      <c r="A42" s="3">
        <v>2025</v>
      </c>
      <c r="B42" s="3" t="s">
        <v>25</v>
      </c>
      <c r="C42" s="3" t="s">
        <v>176</v>
      </c>
      <c r="D42" s="3" t="s">
        <v>177</v>
      </c>
      <c r="I42" s="3" t="s">
        <v>28</v>
      </c>
      <c r="J42" s="3" t="s">
        <v>29</v>
      </c>
      <c r="K42" s="3" t="s">
        <v>30</v>
      </c>
      <c r="L42" s="3" t="s">
        <v>31</v>
      </c>
      <c r="M42" s="3">
        <v>3</v>
      </c>
      <c r="N42" s="3">
        <v>6</v>
      </c>
      <c r="O42" s="3">
        <v>0</v>
      </c>
      <c r="P42" s="3">
        <v>0</v>
      </c>
      <c r="Q42" s="3">
        <v>20</v>
      </c>
      <c r="R42" s="3">
        <v>0</v>
      </c>
      <c r="S42" s="3">
        <v>0</v>
      </c>
      <c r="T42" s="3">
        <v>26</v>
      </c>
      <c r="U42" s="3">
        <v>0</v>
      </c>
      <c r="X42" s="3">
        <v>0</v>
      </c>
      <c r="Y42" s="3">
        <v>26</v>
      </c>
    </row>
    <row r="43" spans="1:27" s="3" customFormat="1" ht="14" hidden="1">
      <c r="A43" s="3">
        <v>2025</v>
      </c>
      <c r="B43" s="3" t="s">
        <v>32</v>
      </c>
      <c r="C43" s="3" t="s">
        <v>612</v>
      </c>
      <c r="D43" s="3" t="s">
        <v>613</v>
      </c>
      <c r="E43" s="3" t="s">
        <v>614</v>
      </c>
      <c r="F43" s="3">
        <v>16</v>
      </c>
      <c r="G43" s="3" t="s">
        <v>40</v>
      </c>
      <c r="H43" s="3" t="s">
        <v>41</v>
      </c>
      <c r="I43" s="3" t="s">
        <v>28</v>
      </c>
      <c r="J43" s="3" t="s">
        <v>29</v>
      </c>
      <c r="K43" s="3" t="s">
        <v>30</v>
      </c>
      <c r="L43" s="3" t="s">
        <v>31</v>
      </c>
      <c r="M43" s="13">
        <v>1</v>
      </c>
      <c r="N43" s="3">
        <v>2</v>
      </c>
      <c r="O43" s="3">
        <v>0</v>
      </c>
      <c r="P43" s="3">
        <v>0</v>
      </c>
      <c r="Q43" s="13">
        <v>4</v>
      </c>
      <c r="R43" s="3">
        <v>4</v>
      </c>
      <c r="S43" s="3">
        <v>4</v>
      </c>
      <c r="T43" s="3">
        <v>6</v>
      </c>
      <c r="U43" s="3">
        <v>0</v>
      </c>
      <c r="X43" s="3">
        <v>0</v>
      </c>
      <c r="Y43" s="3">
        <v>6</v>
      </c>
    </row>
    <row r="44" spans="1:27" s="3" customFormat="1" ht="14" hidden="1">
      <c r="A44" s="3">
        <v>2025</v>
      </c>
      <c r="B44" s="3" t="s">
        <v>25</v>
      </c>
      <c r="C44" s="3" t="s">
        <v>695</v>
      </c>
      <c r="D44" s="3" t="s">
        <v>696</v>
      </c>
      <c r="I44" s="3" t="s">
        <v>44</v>
      </c>
      <c r="J44" s="3" t="s">
        <v>31</v>
      </c>
      <c r="K44" s="3" t="s">
        <v>45</v>
      </c>
      <c r="L44" s="3" t="s">
        <v>31</v>
      </c>
      <c r="M44" s="3">
        <v>4</v>
      </c>
      <c r="N44" s="3">
        <v>12</v>
      </c>
      <c r="O44" s="3">
        <v>0</v>
      </c>
      <c r="P44" s="3">
        <v>0</v>
      </c>
      <c r="Q44" s="3">
        <v>12</v>
      </c>
      <c r="R44" s="3">
        <v>0</v>
      </c>
      <c r="S44" s="3">
        <v>0</v>
      </c>
      <c r="T44" s="3">
        <v>24</v>
      </c>
      <c r="U44" s="3">
        <v>0</v>
      </c>
      <c r="X44" s="3">
        <v>0</v>
      </c>
      <c r="Y44" s="3">
        <v>24</v>
      </c>
    </row>
    <row r="45" spans="1:27" s="3" customFormat="1" ht="28">
      <c r="A45" s="3">
        <v>2025</v>
      </c>
      <c r="B45" s="3" t="s">
        <v>32</v>
      </c>
      <c r="C45" s="3" t="s">
        <v>256</v>
      </c>
      <c r="D45" s="3" t="s">
        <v>257</v>
      </c>
      <c r="E45" s="3" t="s">
        <v>258</v>
      </c>
      <c r="F45" s="3">
        <v>5</v>
      </c>
      <c r="G45" s="3" t="s">
        <v>36</v>
      </c>
      <c r="H45" s="3" t="s">
        <v>105</v>
      </c>
      <c r="I45" s="3" t="s">
        <v>28</v>
      </c>
      <c r="J45" s="3" t="s">
        <v>29</v>
      </c>
      <c r="K45" s="3" t="s">
        <v>30</v>
      </c>
      <c r="L45" s="3" t="s">
        <v>31</v>
      </c>
      <c r="M45" s="47">
        <v>0</v>
      </c>
      <c r="N45" s="3">
        <v>0</v>
      </c>
      <c r="O45" s="3">
        <v>0</v>
      </c>
      <c r="P45" s="3">
        <v>0</v>
      </c>
      <c r="Q45" s="47">
        <v>37</v>
      </c>
      <c r="R45" s="3">
        <v>0</v>
      </c>
      <c r="S45" s="3">
        <v>0</v>
      </c>
      <c r="T45" s="3">
        <v>37</v>
      </c>
      <c r="U45" s="3">
        <v>0</v>
      </c>
      <c r="X45" s="3">
        <v>0</v>
      </c>
      <c r="Y45" s="3">
        <v>37</v>
      </c>
    </row>
    <row r="46" spans="1:27" s="3" customFormat="1" ht="28">
      <c r="A46" s="3">
        <v>2025</v>
      </c>
      <c r="B46" s="3" t="s">
        <v>32</v>
      </c>
      <c r="C46" s="3" t="s">
        <v>256</v>
      </c>
      <c r="D46" s="3" t="s">
        <v>259</v>
      </c>
      <c r="E46" s="3" t="s">
        <v>258</v>
      </c>
      <c r="F46" s="3">
        <v>5</v>
      </c>
      <c r="G46" s="5" t="s">
        <v>36</v>
      </c>
      <c r="H46" s="5" t="s">
        <v>41</v>
      </c>
      <c r="I46" s="3" t="s">
        <v>28</v>
      </c>
      <c r="J46" s="3" t="s">
        <v>29</v>
      </c>
      <c r="K46" s="3" t="s">
        <v>30</v>
      </c>
      <c r="L46" s="3" t="s">
        <v>31</v>
      </c>
      <c r="M46" s="47">
        <v>0</v>
      </c>
      <c r="N46" s="3">
        <v>0</v>
      </c>
      <c r="O46" s="3">
        <v>0</v>
      </c>
      <c r="P46" s="3">
        <v>0</v>
      </c>
      <c r="Q46" s="47">
        <v>7</v>
      </c>
      <c r="R46" s="3">
        <v>0</v>
      </c>
      <c r="S46" s="3">
        <v>0</v>
      </c>
      <c r="T46" s="3">
        <v>7</v>
      </c>
      <c r="U46" s="3">
        <v>0</v>
      </c>
      <c r="X46" s="3">
        <v>0</v>
      </c>
      <c r="Y46" s="3">
        <v>7</v>
      </c>
    </row>
    <row r="47" spans="1:27" s="3" customFormat="1" ht="28" hidden="1">
      <c r="A47" s="3">
        <v>2025</v>
      </c>
      <c r="B47" s="3" t="s">
        <v>32</v>
      </c>
      <c r="C47" s="3" t="s">
        <v>256</v>
      </c>
      <c r="D47" s="3" t="s">
        <v>367</v>
      </c>
      <c r="E47" s="3" t="s">
        <v>368</v>
      </c>
      <c r="F47" s="3">
        <v>6</v>
      </c>
      <c r="G47" s="3" t="s">
        <v>104</v>
      </c>
      <c r="H47" s="3" t="s">
        <v>105</v>
      </c>
      <c r="I47" s="3" t="s">
        <v>28</v>
      </c>
      <c r="J47" s="3" t="s">
        <v>29</v>
      </c>
      <c r="K47" s="3" t="s">
        <v>30</v>
      </c>
      <c r="L47" s="3" t="s">
        <v>31</v>
      </c>
      <c r="M47" s="13">
        <v>0</v>
      </c>
      <c r="N47" s="3">
        <v>0</v>
      </c>
      <c r="O47" s="3">
        <v>0</v>
      </c>
      <c r="P47" s="3">
        <v>0</v>
      </c>
      <c r="Q47" s="13">
        <v>10</v>
      </c>
      <c r="R47" s="3">
        <v>10</v>
      </c>
      <c r="S47" s="3">
        <v>0</v>
      </c>
      <c r="T47" s="3">
        <v>10</v>
      </c>
      <c r="U47" s="3">
        <v>0</v>
      </c>
      <c r="X47" s="3">
        <v>0</v>
      </c>
      <c r="Y47" s="3">
        <v>10</v>
      </c>
    </row>
    <row r="48" spans="1:27" s="3" customFormat="1" ht="28">
      <c r="A48" s="3">
        <v>2025</v>
      </c>
      <c r="B48" s="3" t="s">
        <v>32</v>
      </c>
      <c r="C48" s="3" t="s">
        <v>256</v>
      </c>
      <c r="D48" s="3" t="s">
        <v>371</v>
      </c>
      <c r="E48" s="3" t="s">
        <v>368</v>
      </c>
      <c r="F48" s="3">
        <v>6</v>
      </c>
      <c r="G48" s="5" t="s">
        <v>36</v>
      </c>
      <c r="H48" s="5" t="s">
        <v>41</v>
      </c>
      <c r="I48" s="3" t="s">
        <v>28</v>
      </c>
      <c r="J48" s="3" t="s">
        <v>29</v>
      </c>
      <c r="K48" s="3" t="s">
        <v>30</v>
      </c>
      <c r="L48" s="3" t="s">
        <v>31</v>
      </c>
      <c r="M48" s="47">
        <v>30</v>
      </c>
      <c r="N48" s="3">
        <v>78</v>
      </c>
      <c r="O48" s="3">
        <v>0</v>
      </c>
      <c r="P48" s="3">
        <v>0</v>
      </c>
      <c r="Q48" s="47">
        <v>26</v>
      </c>
      <c r="R48" s="3">
        <v>0</v>
      </c>
      <c r="S48" s="3">
        <v>0</v>
      </c>
      <c r="T48" s="3">
        <v>104</v>
      </c>
      <c r="U48" s="3">
        <v>0</v>
      </c>
      <c r="X48" s="3">
        <v>0</v>
      </c>
      <c r="Y48" s="3">
        <v>104</v>
      </c>
    </row>
    <row r="49" spans="1:27" s="3" customFormat="1" ht="28" hidden="1">
      <c r="A49" s="3">
        <v>2025</v>
      </c>
      <c r="B49" s="3" t="s">
        <v>53</v>
      </c>
      <c r="C49" s="3" t="s">
        <v>256</v>
      </c>
      <c r="D49" s="3" t="s">
        <v>522</v>
      </c>
      <c r="G49" s="3" t="s">
        <v>56</v>
      </c>
      <c r="H49" s="3" t="s">
        <v>41</v>
      </c>
      <c r="I49" s="3" t="s">
        <v>28</v>
      </c>
      <c r="J49" s="3" t="s">
        <v>29</v>
      </c>
      <c r="K49" s="3" t="s">
        <v>30</v>
      </c>
      <c r="L49" s="3" t="s">
        <v>31</v>
      </c>
      <c r="M49" s="3">
        <v>0</v>
      </c>
      <c r="N49" s="3">
        <v>0</v>
      </c>
      <c r="O49" s="3">
        <v>0</v>
      </c>
      <c r="P49" s="3">
        <v>0</v>
      </c>
      <c r="Q49" s="3">
        <v>9</v>
      </c>
      <c r="R49" s="3">
        <v>0</v>
      </c>
      <c r="S49" s="3">
        <v>0</v>
      </c>
      <c r="T49" s="3">
        <v>9</v>
      </c>
      <c r="U49" s="3">
        <v>0</v>
      </c>
      <c r="X49" s="3">
        <v>0</v>
      </c>
      <c r="Y49" s="3">
        <v>9</v>
      </c>
    </row>
    <row r="50" spans="1:27" s="3" customFormat="1" ht="28" hidden="1">
      <c r="A50" s="3">
        <v>2025</v>
      </c>
      <c r="B50" s="3" t="s">
        <v>25</v>
      </c>
      <c r="C50" s="3" t="s">
        <v>190</v>
      </c>
      <c r="D50" s="3" t="s">
        <v>191</v>
      </c>
      <c r="I50" s="3" t="s">
        <v>28</v>
      </c>
      <c r="J50" s="3" t="s">
        <v>29</v>
      </c>
      <c r="K50" s="3" t="s">
        <v>30</v>
      </c>
      <c r="L50" s="3" t="s">
        <v>31</v>
      </c>
      <c r="M50" s="3">
        <v>0</v>
      </c>
      <c r="N50" s="3">
        <v>0</v>
      </c>
      <c r="O50" s="3">
        <v>0</v>
      </c>
      <c r="P50" s="3">
        <v>0</v>
      </c>
      <c r="Q50" s="3">
        <v>6</v>
      </c>
      <c r="R50" s="3">
        <v>0</v>
      </c>
      <c r="S50" s="3">
        <v>0</v>
      </c>
      <c r="T50" s="3">
        <v>6</v>
      </c>
      <c r="U50" s="3">
        <v>0</v>
      </c>
      <c r="X50" s="3">
        <v>0</v>
      </c>
      <c r="Y50" s="3">
        <v>6</v>
      </c>
    </row>
    <row r="51" spans="1:27" s="3" customFormat="1" ht="42" hidden="1">
      <c r="A51" s="3">
        <v>2025</v>
      </c>
      <c r="B51" s="3" t="s">
        <v>32</v>
      </c>
      <c r="C51" s="3" t="s">
        <v>190</v>
      </c>
      <c r="D51" s="3" t="s">
        <v>323</v>
      </c>
      <c r="E51" s="3" t="s">
        <v>324</v>
      </c>
      <c r="F51" s="3">
        <v>6</v>
      </c>
      <c r="G51" s="3" t="s">
        <v>104</v>
      </c>
      <c r="H51" s="3" t="s">
        <v>41</v>
      </c>
      <c r="I51" s="3" t="s">
        <v>28</v>
      </c>
      <c r="J51" s="3" t="s">
        <v>29</v>
      </c>
      <c r="K51" s="3" t="s">
        <v>30</v>
      </c>
      <c r="L51" s="3" t="s">
        <v>31</v>
      </c>
      <c r="M51" s="13">
        <v>0</v>
      </c>
      <c r="N51" s="3">
        <v>0</v>
      </c>
      <c r="O51" s="3">
        <v>0</v>
      </c>
      <c r="P51" s="3">
        <v>0</v>
      </c>
      <c r="Q51" s="13">
        <v>18</v>
      </c>
      <c r="R51" s="3">
        <v>0</v>
      </c>
      <c r="S51" s="3">
        <v>0</v>
      </c>
      <c r="T51" s="3">
        <v>18</v>
      </c>
      <c r="U51" s="3">
        <v>0</v>
      </c>
      <c r="V51" s="3">
        <f>SUBTOTAL(9,M51:M92)</f>
        <v>16</v>
      </c>
      <c r="W51" s="3">
        <f>SUBTOTAL(9,Q51:Q92)</f>
        <v>116</v>
      </c>
      <c r="X51" s="3">
        <v>0</v>
      </c>
      <c r="Y51" s="3">
        <v>18</v>
      </c>
      <c r="Z51" s="3">
        <f>SUBTOTAL(9,Y51:Y92)</f>
        <v>163</v>
      </c>
      <c r="AA51" s="3">
        <f>SUM(Y65+Y70+Y78+Y81+Y85+Y86+Y92)</f>
        <v>181</v>
      </c>
    </row>
    <row r="52" spans="1:27" s="3" customFormat="1" ht="28" hidden="1">
      <c r="A52" s="3">
        <v>2025</v>
      </c>
      <c r="B52" s="3" t="s">
        <v>32</v>
      </c>
      <c r="C52" s="3" t="s">
        <v>190</v>
      </c>
      <c r="D52" s="3" t="s">
        <v>344</v>
      </c>
      <c r="E52" s="3" t="s">
        <v>324</v>
      </c>
      <c r="F52" s="3">
        <v>6</v>
      </c>
      <c r="G52" s="3" t="s">
        <v>104</v>
      </c>
      <c r="H52" s="3" t="s">
        <v>105</v>
      </c>
      <c r="I52" s="3" t="s">
        <v>28</v>
      </c>
      <c r="J52" s="3" t="s">
        <v>29</v>
      </c>
      <c r="K52" s="3" t="s">
        <v>30</v>
      </c>
      <c r="L52" s="3" t="s">
        <v>31</v>
      </c>
      <c r="M52" s="13">
        <v>0</v>
      </c>
      <c r="N52" s="3">
        <v>0</v>
      </c>
      <c r="O52" s="3">
        <v>0</v>
      </c>
      <c r="P52" s="3">
        <v>0</v>
      </c>
      <c r="Q52" s="13">
        <v>8</v>
      </c>
      <c r="R52" s="3">
        <v>8</v>
      </c>
      <c r="S52" s="3">
        <v>0</v>
      </c>
      <c r="T52" s="3">
        <v>8</v>
      </c>
      <c r="U52" s="3">
        <v>0</v>
      </c>
      <c r="W52" s="3">
        <f>SUM(V40+W40)</f>
        <v>0</v>
      </c>
      <c r="X52" s="3">
        <v>0</v>
      </c>
      <c r="Y52" s="3">
        <v>8</v>
      </c>
    </row>
    <row r="53" spans="1:27" s="3" customFormat="1" ht="42">
      <c r="A53" s="3">
        <v>2025</v>
      </c>
      <c r="B53" s="3" t="s">
        <v>32</v>
      </c>
      <c r="C53" s="3" t="s">
        <v>190</v>
      </c>
      <c r="D53" s="3" t="s">
        <v>347</v>
      </c>
      <c r="E53" s="3" t="s">
        <v>324</v>
      </c>
      <c r="F53" s="3">
        <v>6</v>
      </c>
      <c r="G53" s="5" t="s">
        <v>36</v>
      </c>
      <c r="H53" s="5" t="s">
        <v>41</v>
      </c>
      <c r="I53" s="3" t="s">
        <v>28</v>
      </c>
      <c r="J53" s="3" t="s">
        <v>29</v>
      </c>
      <c r="K53" s="3" t="s">
        <v>30</v>
      </c>
      <c r="L53" s="3" t="s">
        <v>31</v>
      </c>
      <c r="M53" s="47">
        <v>1</v>
      </c>
      <c r="N53" s="3">
        <v>2</v>
      </c>
      <c r="O53" s="3">
        <v>0</v>
      </c>
      <c r="P53" s="3">
        <v>0</v>
      </c>
      <c r="Q53" s="47">
        <v>8</v>
      </c>
      <c r="R53" s="3">
        <v>8</v>
      </c>
      <c r="S53" s="3">
        <v>0</v>
      </c>
      <c r="T53" s="3">
        <v>10</v>
      </c>
      <c r="U53" s="3">
        <v>0</v>
      </c>
      <c r="X53" s="3">
        <v>0</v>
      </c>
      <c r="Y53" s="3">
        <v>10</v>
      </c>
    </row>
    <row r="54" spans="1:27" s="3" customFormat="1" ht="42">
      <c r="A54" s="3">
        <v>2025</v>
      </c>
      <c r="B54" s="3" t="s">
        <v>32</v>
      </c>
      <c r="C54" s="3" t="s">
        <v>353</v>
      </c>
      <c r="D54" s="3" t="s">
        <v>354</v>
      </c>
      <c r="E54" s="3" t="s">
        <v>324</v>
      </c>
      <c r="F54" s="3">
        <v>6</v>
      </c>
      <c r="G54" s="5" t="s">
        <v>36</v>
      </c>
      <c r="H54" s="5" t="s">
        <v>41</v>
      </c>
      <c r="I54" s="3" t="s">
        <v>28</v>
      </c>
      <c r="J54" s="3" t="s">
        <v>29</v>
      </c>
      <c r="K54" s="3" t="s">
        <v>30</v>
      </c>
      <c r="L54" s="3" t="s">
        <v>31</v>
      </c>
      <c r="M54" s="47">
        <v>0</v>
      </c>
      <c r="N54" s="3">
        <v>0</v>
      </c>
      <c r="O54" s="3">
        <v>0</v>
      </c>
      <c r="P54" s="3">
        <v>0</v>
      </c>
      <c r="Q54" s="47">
        <v>6</v>
      </c>
      <c r="R54" s="3">
        <v>6</v>
      </c>
      <c r="S54" s="3">
        <v>0</v>
      </c>
      <c r="T54" s="3">
        <v>6</v>
      </c>
      <c r="U54" s="3">
        <v>0</v>
      </c>
      <c r="X54" s="3">
        <v>0</v>
      </c>
      <c r="Y54" s="3">
        <v>6</v>
      </c>
    </row>
    <row r="55" spans="1:27" s="3" customFormat="1" ht="28" hidden="1">
      <c r="A55" s="3">
        <v>2025</v>
      </c>
      <c r="B55" s="3" t="s">
        <v>32</v>
      </c>
      <c r="C55" s="3" t="s">
        <v>353</v>
      </c>
      <c r="D55" s="3" t="s">
        <v>365</v>
      </c>
      <c r="E55" s="3" t="s">
        <v>324</v>
      </c>
      <c r="F55" s="3">
        <v>6</v>
      </c>
      <c r="G55" s="3" t="s">
        <v>40</v>
      </c>
      <c r="H55" s="3" t="s">
        <v>41</v>
      </c>
      <c r="I55" s="3" t="s">
        <v>28</v>
      </c>
      <c r="J55" s="3" t="s">
        <v>29</v>
      </c>
      <c r="K55" s="3" t="s">
        <v>30</v>
      </c>
      <c r="L55" s="3" t="s">
        <v>31</v>
      </c>
      <c r="M55" s="13">
        <v>1</v>
      </c>
      <c r="N55" s="3">
        <v>2</v>
      </c>
      <c r="O55" s="3">
        <v>0</v>
      </c>
      <c r="P55" s="3">
        <v>0</v>
      </c>
      <c r="Q55" s="13">
        <v>4</v>
      </c>
      <c r="R55" s="3">
        <v>4</v>
      </c>
      <c r="S55" s="3">
        <v>4</v>
      </c>
      <c r="T55" s="3">
        <v>6</v>
      </c>
      <c r="U55" s="3">
        <v>0</v>
      </c>
      <c r="X55" s="3">
        <v>0</v>
      </c>
      <c r="Y55" s="3">
        <v>6</v>
      </c>
    </row>
    <row r="56" spans="1:27" s="3" customFormat="1" ht="28">
      <c r="A56" s="3">
        <v>2025</v>
      </c>
      <c r="B56" s="3" t="s">
        <v>32</v>
      </c>
      <c r="C56" s="3" t="s">
        <v>353</v>
      </c>
      <c r="D56" s="3" t="s">
        <v>366</v>
      </c>
      <c r="E56" s="3" t="s">
        <v>324</v>
      </c>
      <c r="F56" s="3">
        <v>6</v>
      </c>
      <c r="G56" s="5" t="s">
        <v>36</v>
      </c>
      <c r="H56" s="5" t="s">
        <v>41</v>
      </c>
      <c r="I56" s="3" t="s">
        <v>28</v>
      </c>
      <c r="J56" s="3" t="s">
        <v>29</v>
      </c>
      <c r="K56" s="3" t="s">
        <v>30</v>
      </c>
      <c r="L56" s="3" t="s">
        <v>31</v>
      </c>
      <c r="M56" s="47">
        <v>6</v>
      </c>
      <c r="N56" s="3">
        <v>16</v>
      </c>
      <c r="O56" s="3">
        <v>0</v>
      </c>
      <c r="P56" s="3">
        <v>0</v>
      </c>
      <c r="Q56" s="47">
        <v>61</v>
      </c>
      <c r="R56" s="3">
        <v>61</v>
      </c>
      <c r="S56" s="3">
        <v>0</v>
      </c>
      <c r="T56" s="3">
        <v>77</v>
      </c>
      <c r="U56" s="3">
        <v>0</v>
      </c>
      <c r="X56" s="3">
        <v>0</v>
      </c>
      <c r="Y56" s="3">
        <v>77</v>
      </c>
    </row>
    <row r="57" spans="1:27" s="3" customFormat="1" ht="14" hidden="1">
      <c r="A57" s="3">
        <v>2025</v>
      </c>
      <c r="B57" s="3" t="s">
        <v>32</v>
      </c>
      <c r="C57" s="3" t="s">
        <v>685</v>
      </c>
      <c r="D57" s="3" t="s">
        <v>686</v>
      </c>
      <c r="E57" s="3" t="s">
        <v>682</v>
      </c>
      <c r="F57" s="3" t="s">
        <v>682</v>
      </c>
      <c r="G57" s="3" t="s">
        <v>40</v>
      </c>
      <c r="H57" s="3" t="s">
        <v>41</v>
      </c>
      <c r="I57" s="3" t="s">
        <v>28</v>
      </c>
      <c r="J57" s="3" t="s">
        <v>29</v>
      </c>
      <c r="K57" s="3" t="s">
        <v>30</v>
      </c>
      <c r="L57" s="3" t="s">
        <v>31</v>
      </c>
      <c r="M57" s="13">
        <v>0</v>
      </c>
      <c r="N57" s="3">
        <v>0</v>
      </c>
      <c r="O57" s="3">
        <v>0</v>
      </c>
      <c r="P57" s="3">
        <v>0</v>
      </c>
      <c r="Q57" s="13">
        <v>30</v>
      </c>
      <c r="R57" s="3">
        <v>0</v>
      </c>
      <c r="S57" s="3">
        <v>30</v>
      </c>
      <c r="T57" s="3">
        <v>30</v>
      </c>
      <c r="U57" s="3">
        <v>0</v>
      </c>
      <c r="X57" s="3">
        <v>0</v>
      </c>
      <c r="Y57" s="3">
        <v>30</v>
      </c>
    </row>
    <row r="58" spans="1:27" s="3" customFormat="1" ht="28" hidden="1">
      <c r="A58" s="3">
        <v>2025</v>
      </c>
      <c r="B58" s="3" t="s">
        <v>25</v>
      </c>
      <c r="C58" s="3" t="s">
        <v>186</v>
      </c>
      <c r="D58" s="3" t="s">
        <v>187</v>
      </c>
      <c r="I58" s="3" t="s">
        <v>28</v>
      </c>
      <c r="J58" s="3" t="s">
        <v>29</v>
      </c>
      <c r="K58" s="3" t="s">
        <v>30</v>
      </c>
      <c r="L58" s="3" t="s">
        <v>31</v>
      </c>
      <c r="M58" s="3">
        <v>1</v>
      </c>
      <c r="N58" s="3">
        <v>2</v>
      </c>
      <c r="O58" s="3">
        <v>0</v>
      </c>
      <c r="P58" s="3">
        <v>0</v>
      </c>
      <c r="Q58" s="3">
        <v>9</v>
      </c>
      <c r="R58" s="3">
        <v>0</v>
      </c>
      <c r="S58" s="3">
        <v>0</v>
      </c>
      <c r="T58" s="3">
        <v>11</v>
      </c>
      <c r="U58" s="3">
        <v>0</v>
      </c>
      <c r="X58" s="3">
        <v>0</v>
      </c>
      <c r="Y58" s="3">
        <v>11</v>
      </c>
    </row>
    <row r="59" spans="1:27" s="3" customFormat="1" ht="42" hidden="1">
      <c r="A59" s="3">
        <v>2025</v>
      </c>
      <c r="B59" s="3" t="s">
        <v>53</v>
      </c>
      <c r="C59" s="3" t="s">
        <v>186</v>
      </c>
      <c r="D59" s="3" t="s">
        <v>197</v>
      </c>
      <c r="G59" s="3" t="s">
        <v>40</v>
      </c>
      <c r="H59" s="3" t="s">
        <v>41</v>
      </c>
      <c r="I59" s="3" t="s">
        <v>28</v>
      </c>
      <c r="J59" s="3" t="s">
        <v>29</v>
      </c>
      <c r="K59" s="3" t="s">
        <v>30</v>
      </c>
      <c r="L59" s="3" t="s">
        <v>31</v>
      </c>
      <c r="M59" s="3">
        <v>0</v>
      </c>
      <c r="N59" s="3">
        <v>0</v>
      </c>
      <c r="O59" s="3">
        <v>0</v>
      </c>
      <c r="P59" s="3">
        <v>0</v>
      </c>
      <c r="Q59" s="3">
        <v>3</v>
      </c>
      <c r="R59" s="3">
        <v>0</v>
      </c>
      <c r="S59" s="3">
        <v>3</v>
      </c>
      <c r="T59" s="3">
        <v>3</v>
      </c>
      <c r="U59" s="3">
        <v>0</v>
      </c>
      <c r="X59" s="3">
        <v>0</v>
      </c>
      <c r="Y59" s="3">
        <v>3</v>
      </c>
    </row>
    <row r="60" spans="1:27" s="3" customFormat="1" ht="42" hidden="1">
      <c r="A60" s="3">
        <v>2025</v>
      </c>
      <c r="B60" s="3" t="s">
        <v>53</v>
      </c>
      <c r="C60" s="3" t="s">
        <v>186</v>
      </c>
      <c r="D60" s="3" t="s">
        <v>198</v>
      </c>
      <c r="G60" s="3" t="s">
        <v>56</v>
      </c>
      <c r="H60" s="3" t="s">
        <v>41</v>
      </c>
      <c r="I60" s="3" t="s">
        <v>28</v>
      </c>
      <c r="J60" s="3" t="s">
        <v>29</v>
      </c>
      <c r="K60" s="3" t="s">
        <v>30</v>
      </c>
      <c r="L60" s="3" t="s">
        <v>31</v>
      </c>
      <c r="M60" s="3">
        <v>0</v>
      </c>
      <c r="N60" s="3">
        <v>0</v>
      </c>
      <c r="O60" s="3">
        <v>0</v>
      </c>
      <c r="P60" s="3">
        <v>0</v>
      </c>
      <c r="Q60" s="3">
        <v>3</v>
      </c>
      <c r="R60" s="3">
        <v>0</v>
      </c>
      <c r="S60" s="3">
        <v>0</v>
      </c>
      <c r="T60" s="3">
        <v>3</v>
      </c>
      <c r="U60" s="3">
        <v>0</v>
      </c>
      <c r="X60" s="3">
        <v>0</v>
      </c>
      <c r="Y60" s="3">
        <v>3</v>
      </c>
    </row>
    <row r="61" spans="1:27" s="3" customFormat="1" ht="42" hidden="1">
      <c r="A61" s="3">
        <v>2025</v>
      </c>
      <c r="B61" s="3" t="s">
        <v>53</v>
      </c>
      <c r="C61" s="3" t="s">
        <v>186</v>
      </c>
      <c r="D61" s="3" t="s">
        <v>199</v>
      </c>
      <c r="G61" s="3" t="s">
        <v>200</v>
      </c>
      <c r="H61" s="3" t="s">
        <v>41</v>
      </c>
      <c r="I61" s="3" t="s">
        <v>28</v>
      </c>
      <c r="J61" s="3" t="s">
        <v>29</v>
      </c>
      <c r="K61" s="3" t="s">
        <v>30</v>
      </c>
      <c r="L61" s="3" t="s">
        <v>31</v>
      </c>
      <c r="M61" s="3">
        <v>0</v>
      </c>
      <c r="N61" s="3">
        <v>0</v>
      </c>
      <c r="O61" s="3">
        <v>0</v>
      </c>
      <c r="P61" s="3">
        <v>2</v>
      </c>
      <c r="Q61" s="3">
        <v>2</v>
      </c>
      <c r="R61" s="3">
        <v>0</v>
      </c>
      <c r="S61" s="3">
        <v>0</v>
      </c>
      <c r="T61" s="3">
        <v>2</v>
      </c>
      <c r="U61" s="3">
        <v>0</v>
      </c>
      <c r="X61" s="3">
        <v>0</v>
      </c>
      <c r="Y61" s="3">
        <v>2</v>
      </c>
    </row>
    <row r="62" spans="1:27" s="3" customFormat="1" ht="28" hidden="1">
      <c r="A62" s="3">
        <v>2025</v>
      </c>
      <c r="B62" s="3" t="s">
        <v>75</v>
      </c>
      <c r="C62" s="3" t="s">
        <v>186</v>
      </c>
      <c r="D62" s="3" t="s">
        <v>201</v>
      </c>
      <c r="I62" s="3" t="s">
        <v>28</v>
      </c>
      <c r="J62" s="3" t="s">
        <v>29</v>
      </c>
      <c r="K62" s="3" t="s">
        <v>30</v>
      </c>
      <c r="L62" s="3" t="s">
        <v>31</v>
      </c>
      <c r="M62" s="3">
        <v>1</v>
      </c>
      <c r="N62" s="3">
        <v>2</v>
      </c>
      <c r="O62" s="3">
        <v>2</v>
      </c>
      <c r="P62" s="3">
        <v>4</v>
      </c>
      <c r="Q62" s="3">
        <v>4</v>
      </c>
      <c r="R62" s="3">
        <v>0</v>
      </c>
      <c r="S62" s="3">
        <v>0</v>
      </c>
      <c r="T62" s="3">
        <v>6</v>
      </c>
      <c r="U62" s="3">
        <v>0</v>
      </c>
      <c r="X62" s="3">
        <v>0</v>
      </c>
      <c r="Y62" s="3">
        <v>6</v>
      </c>
    </row>
    <row r="63" spans="1:27" s="3" customFormat="1" ht="28" hidden="1">
      <c r="A63" s="3">
        <v>2025</v>
      </c>
      <c r="B63" s="3" t="s">
        <v>25</v>
      </c>
      <c r="C63" s="3" t="s">
        <v>271</v>
      </c>
      <c r="D63" s="3" t="s">
        <v>272</v>
      </c>
      <c r="I63" s="3" t="s">
        <v>28</v>
      </c>
      <c r="J63" s="3" t="s">
        <v>29</v>
      </c>
      <c r="K63" s="3" t="s">
        <v>30</v>
      </c>
      <c r="L63" s="3" t="s">
        <v>31</v>
      </c>
      <c r="M63" s="3">
        <v>3</v>
      </c>
      <c r="N63" s="3">
        <v>9</v>
      </c>
      <c r="O63" s="3">
        <v>0</v>
      </c>
      <c r="P63" s="3">
        <v>0</v>
      </c>
      <c r="Q63" s="3">
        <v>4</v>
      </c>
      <c r="R63" s="3">
        <v>0</v>
      </c>
      <c r="S63" s="3">
        <v>0</v>
      </c>
      <c r="T63" s="3">
        <v>13</v>
      </c>
      <c r="U63" s="3">
        <v>0</v>
      </c>
      <c r="X63" s="3">
        <v>0</v>
      </c>
      <c r="Y63" s="3">
        <v>13</v>
      </c>
    </row>
    <row r="64" spans="1:27" s="3" customFormat="1" ht="28">
      <c r="A64" s="3">
        <v>2025</v>
      </c>
      <c r="B64" s="3" t="s">
        <v>32</v>
      </c>
      <c r="C64" s="3" t="s">
        <v>271</v>
      </c>
      <c r="D64" s="3" t="s">
        <v>619</v>
      </c>
      <c r="E64" s="3" t="s">
        <v>620</v>
      </c>
      <c r="F64" s="3">
        <v>16</v>
      </c>
      <c r="G64" s="3" t="s">
        <v>36</v>
      </c>
      <c r="H64" s="3" t="s">
        <v>105</v>
      </c>
      <c r="I64" s="3" t="s">
        <v>28</v>
      </c>
      <c r="J64" s="3" t="s">
        <v>29</v>
      </c>
      <c r="K64" s="3" t="s">
        <v>30</v>
      </c>
      <c r="L64" s="3" t="s">
        <v>31</v>
      </c>
      <c r="M64" s="47">
        <v>1</v>
      </c>
      <c r="N64" s="3">
        <v>3</v>
      </c>
      <c r="O64" s="3">
        <v>0</v>
      </c>
      <c r="P64" s="3">
        <v>0</v>
      </c>
      <c r="Q64" s="47">
        <v>13</v>
      </c>
      <c r="R64" s="3">
        <v>13</v>
      </c>
      <c r="S64" s="3">
        <v>0</v>
      </c>
      <c r="T64" s="3">
        <v>16</v>
      </c>
      <c r="U64" s="3">
        <v>0</v>
      </c>
      <c r="X64" s="3">
        <v>0</v>
      </c>
      <c r="Y64" s="3">
        <v>16</v>
      </c>
      <c r="Z64" s="3">
        <f>SUBTOTAL(9,Y64:Y77)</f>
        <v>70</v>
      </c>
      <c r="AA64" s="3">
        <f>SUM(Y64+Y69+Y70+Y71+Y77)</f>
        <v>62</v>
      </c>
    </row>
    <row r="65" spans="1:27" s="3" customFormat="1" ht="28" hidden="1">
      <c r="A65" s="3">
        <v>2025</v>
      </c>
      <c r="B65" s="3" t="s">
        <v>32</v>
      </c>
      <c r="C65" s="3" t="s">
        <v>271</v>
      </c>
      <c r="D65" s="3" t="s">
        <v>621</v>
      </c>
      <c r="E65" s="3" t="s">
        <v>620</v>
      </c>
      <c r="F65" s="3">
        <v>16</v>
      </c>
      <c r="G65" s="3" t="s">
        <v>104</v>
      </c>
      <c r="H65" s="3" t="s">
        <v>105</v>
      </c>
      <c r="I65" s="3" t="s">
        <v>28</v>
      </c>
      <c r="J65" s="3" t="s">
        <v>29</v>
      </c>
      <c r="K65" s="3" t="s">
        <v>30</v>
      </c>
      <c r="L65" s="3" t="s">
        <v>31</v>
      </c>
      <c r="M65" s="13">
        <v>0</v>
      </c>
      <c r="N65" s="3">
        <v>0</v>
      </c>
      <c r="O65" s="3">
        <v>0</v>
      </c>
      <c r="P65" s="3">
        <v>0</v>
      </c>
      <c r="Q65" s="13">
        <v>17</v>
      </c>
      <c r="R65" s="3">
        <v>17</v>
      </c>
      <c r="S65" s="3">
        <v>0</v>
      </c>
      <c r="T65" s="3">
        <v>17</v>
      </c>
      <c r="U65" s="3">
        <v>0</v>
      </c>
      <c r="X65" s="3">
        <v>0</v>
      </c>
      <c r="Y65" s="3">
        <v>17</v>
      </c>
    </row>
    <row r="66" spans="1:27" s="3" customFormat="1" ht="28">
      <c r="A66" s="3">
        <v>2025</v>
      </c>
      <c r="B66" s="3" t="s">
        <v>32</v>
      </c>
      <c r="C66" s="3" t="s">
        <v>271</v>
      </c>
      <c r="D66" s="3" t="s">
        <v>627</v>
      </c>
      <c r="E66" s="3" t="s">
        <v>620</v>
      </c>
      <c r="F66" s="3">
        <v>16</v>
      </c>
      <c r="G66" s="3" t="s">
        <v>36</v>
      </c>
      <c r="H66" s="3" t="s">
        <v>105</v>
      </c>
      <c r="I66" s="3" t="s">
        <v>28</v>
      </c>
      <c r="J66" s="3" t="s">
        <v>29</v>
      </c>
      <c r="K66" s="3" t="s">
        <v>30</v>
      </c>
      <c r="L66" s="3" t="s">
        <v>31</v>
      </c>
      <c r="M66" s="47">
        <v>0</v>
      </c>
      <c r="N66" s="3">
        <v>0</v>
      </c>
      <c r="O66" s="3">
        <v>0</v>
      </c>
      <c r="P66" s="3">
        <v>0</v>
      </c>
      <c r="Q66" s="47">
        <v>18</v>
      </c>
      <c r="R66" s="3">
        <v>18</v>
      </c>
      <c r="S66" s="3">
        <v>0</v>
      </c>
      <c r="T66" s="3">
        <v>18</v>
      </c>
      <c r="U66" s="3">
        <v>0</v>
      </c>
      <c r="X66" s="3">
        <v>0</v>
      </c>
      <c r="Y66" s="3">
        <v>18</v>
      </c>
    </row>
    <row r="67" spans="1:27" s="3" customFormat="1" ht="28">
      <c r="A67" s="3">
        <v>2025</v>
      </c>
      <c r="B67" s="3" t="s">
        <v>32</v>
      </c>
      <c r="C67" s="3" t="s">
        <v>271</v>
      </c>
      <c r="D67" s="3" t="s">
        <v>628</v>
      </c>
      <c r="E67" s="3" t="s">
        <v>620</v>
      </c>
      <c r="F67" s="3">
        <v>16</v>
      </c>
      <c r="G67" s="3" t="s">
        <v>36</v>
      </c>
      <c r="H67" s="3" t="s">
        <v>41</v>
      </c>
      <c r="I67" s="3" t="s">
        <v>28</v>
      </c>
      <c r="J67" s="3" t="s">
        <v>29</v>
      </c>
      <c r="K67" s="3" t="s">
        <v>30</v>
      </c>
      <c r="L67" s="3" t="s">
        <v>31</v>
      </c>
      <c r="M67" s="47">
        <v>0</v>
      </c>
      <c r="N67" s="3">
        <v>0</v>
      </c>
      <c r="O67" s="3">
        <v>0</v>
      </c>
      <c r="P67" s="3">
        <v>0</v>
      </c>
      <c r="Q67" s="47">
        <v>10</v>
      </c>
      <c r="R67" s="3">
        <v>10</v>
      </c>
      <c r="S67" s="3">
        <v>0</v>
      </c>
      <c r="T67" s="3">
        <v>10</v>
      </c>
      <c r="U67" s="3">
        <v>0</v>
      </c>
      <c r="X67" s="3">
        <v>0</v>
      </c>
      <c r="Y67" s="3">
        <v>10</v>
      </c>
    </row>
    <row r="68" spans="1:27" s="3" customFormat="1" ht="28">
      <c r="A68" s="3">
        <v>2025</v>
      </c>
      <c r="B68" s="3" t="s">
        <v>32</v>
      </c>
      <c r="C68" s="3" t="s">
        <v>271</v>
      </c>
      <c r="D68" s="3" t="s">
        <v>629</v>
      </c>
      <c r="E68" s="3" t="s">
        <v>620</v>
      </c>
      <c r="F68" s="3">
        <v>16</v>
      </c>
      <c r="G68" s="3" t="s">
        <v>36</v>
      </c>
      <c r="H68" s="3" t="s">
        <v>105</v>
      </c>
      <c r="I68" s="3" t="s">
        <v>28</v>
      </c>
      <c r="J68" s="3" t="s">
        <v>29</v>
      </c>
      <c r="K68" s="3" t="s">
        <v>30</v>
      </c>
      <c r="L68" s="3" t="s">
        <v>31</v>
      </c>
      <c r="M68" s="47">
        <v>8</v>
      </c>
      <c r="N68" s="3">
        <v>26</v>
      </c>
      <c r="O68" s="3">
        <v>0</v>
      </c>
      <c r="P68" s="3">
        <v>0</v>
      </c>
      <c r="Q68" s="47">
        <v>0</v>
      </c>
      <c r="R68" s="3">
        <v>0</v>
      </c>
      <c r="S68" s="3">
        <v>0</v>
      </c>
      <c r="T68" s="3">
        <v>26</v>
      </c>
      <c r="U68" s="3">
        <v>0</v>
      </c>
      <c r="X68" s="3">
        <v>0</v>
      </c>
      <c r="Y68" s="3">
        <v>26</v>
      </c>
    </row>
    <row r="69" spans="1:27" s="3" customFormat="1" ht="28" hidden="1">
      <c r="A69" s="3">
        <v>2025</v>
      </c>
      <c r="B69" s="3" t="s">
        <v>53</v>
      </c>
      <c r="C69" s="3" t="s">
        <v>274</v>
      </c>
      <c r="D69" s="3" t="s">
        <v>275</v>
      </c>
      <c r="G69" s="3" t="s">
        <v>36</v>
      </c>
      <c r="H69" s="3" t="s">
        <v>41</v>
      </c>
      <c r="I69" s="3" t="s">
        <v>44</v>
      </c>
      <c r="J69" s="3" t="s">
        <v>31</v>
      </c>
      <c r="K69" s="3" t="s">
        <v>45</v>
      </c>
      <c r="L69" s="3" t="s">
        <v>31</v>
      </c>
      <c r="M69" s="47">
        <v>8</v>
      </c>
      <c r="N69" s="3">
        <v>20</v>
      </c>
      <c r="O69" s="3">
        <v>0</v>
      </c>
      <c r="P69" s="3">
        <v>0</v>
      </c>
      <c r="Q69" s="47">
        <v>4</v>
      </c>
      <c r="R69" s="3">
        <v>0</v>
      </c>
      <c r="S69" s="3">
        <v>0</v>
      </c>
      <c r="T69" s="3">
        <v>24</v>
      </c>
      <c r="U69" s="3">
        <v>0</v>
      </c>
      <c r="X69" s="3">
        <v>0</v>
      </c>
      <c r="Y69" s="3">
        <v>24</v>
      </c>
    </row>
    <row r="70" spans="1:27" s="3" customFormat="1" ht="28" hidden="1">
      <c r="A70" s="3">
        <v>2025</v>
      </c>
      <c r="B70" s="3" t="s">
        <v>75</v>
      </c>
      <c r="C70" s="3" t="s">
        <v>274</v>
      </c>
      <c r="D70" s="3" t="s">
        <v>279</v>
      </c>
      <c r="I70" s="3" t="s">
        <v>44</v>
      </c>
      <c r="J70" s="3" t="s">
        <v>31</v>
      </c>
      <c r="K70" s="3" t="s">
        <v>45</v>
      </c>
      <c r="L70" s="3" t="s">
        <v>31</v>
      </c>
      <c r="M70" s="3">
        <v>4</v>
      </c>
      <c r="N70" s="3">
        <v>12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12</v>
      </c>
      <c r="U70" s="3">
        <v>0</v>
      </c>
      <c r="X70" s="3">
        <v>0</v>
      </c>
      <c r="Y70" s="3">
        <v>12</v>
      </c>
    </row>
    <row r="71" spans="1:27" s="3" customFormat="1" ht="42" hidden="1">
      <c r="A71" s="3">
        <v>2025</v>
      </c>
      <c r="B71" s="3" t="s">
        <v>53</v>
      </c>
      <c r="C71" s="3" t="s">
        <v>252</v>
      </c>
      <c r="D71" s="3" t="s">
        <v>253</v>
      </c>
      <c r="G71" s="3" t="s">
        <v>56</v>
      </c>
      <c r="H71" s="3" t="s">
        <v>41</v>
      </c>
      <c r="I71" s="3" t="s">
        <v>28</v>
      </c>
      <c r="J71" s="3" t="s">
        <v>29</v>
      </c>
      <c r="K71" s="3" t="s">
        <v>30</v>
      </c>
      <c r="L71" s="3" t="s">
        <v>31</v>
      </c>
      <c r="M71" s="3">
        <v>1</v>
      </c>
      <c r="N71" s="3">
        <v>2</v>
      </c>
      <c r="O71" s="3">
        <v>0</v>
      </c>
      <c r="P71" s="3">
        <v>0</v>
      </c>
      <c r="Q71" s="3">
        <v>1</v>
      </c>
      <c r="R71" s="3">
        <v>0</v>
      </c>
      <c r="S71" s="3">
        <v>0</v>
      </c>
      <c r="T71" s="3">
        <v>3</v>
      </c>
      <c r="U71" s="3">
        <v>0</v>
      </c>
      <c r="X71" s="3">
        <v>0</v>
      </c>
      <c r="Y71" s="3">
        <v>3</v>
      </c>
    </row>
    <row r="72" spans="1:27" s="3" customFormat="1" ht="42" hidden="1">
      <c r="A72" s="3">
        <v>2025</v>
      </c>
      <c r="B72" s="3" t="s">
        <v>25</v>
      </c>
      <c r="C72" s="3" t="s">
        <v>252</v>
      </c>
      <c r="D72" s="3" t="s">
        <v>254</v>
      </c>
      <c r="I72" s="3" t="s">
        <v>28</v>
      </c>
      <c r="J72" s="3" t="s">
        <v>29</v>
      </c>
      <c r="K72" s="3" t="s">
        <v>30</v>
      </c>
      <c r="L72" s="3" t="s">
        <v>31</v>
      </c>
      <c r="M72" s="3">
        <v>4</v>
      </c>
      <c r="N72" s="3">
        <v>16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16</v>
      </c>
      <c r="U72" s="3">
        <v>0</v>
      </c>
      <c r="X72" s="3">
        <v>0</v>
      </c>
      <c r="Y72" s="3">
        <v>16</v>
      </c>
    </row>
    <row r="73" spans="1:27" s="3" customFormat="1" ht="42" hidden="1">
      <c r="A73" s="3">
        <v>2025</v>
      </c>
      <c r="B73" s="3" t="s">
        <v>25</v>
      </c>
      <c r="C73" s="3" t="s">
        <v>252</v>
      </c>
      <c r="D73" s="3" t="s">
        <v>255</v>
      </c>
      <c r="I73" s="3" t="s">
        <v>28</v>
      </c>
      <c r="J73" s="3" t="s">
        <v>29</v>
      </c>
      <c r="K73" s="3" t="s">
        <v>30</v>
      </c>
      <c r="L73" s="3" t="s">
        <v>31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X73" s="3">
        <v>3</v>
      </c>
      <c r="Y73" s="3">
        <v>3</v>
      </c>
    </row>
    <row r="74" spans="1:27" s="3" customFormat="1" ht="42" hidden="1">
      <c r="A74" s="3">
        <v>2025</v>
      </c>
      <c r="B74" s="3" t="s">
        <v>32</v>
      </c>
      <c r="C74" s="3" t="s">
        <v>252</v>
      </c>
      <c r="D74" s="3" t="s">
        <v>413</v>
      </c>
      <c r="E74" s="3" t="s">
        <v>408</v>
      </c>
      <c r="F74" s="3">
        <v>9</v>
      </c>
      <c r="G74" s="3" t="s">
        <v>104</v>
      </c>
      <c r="H74" s="3" t="s">
        <v>105</v>
      </c>
      <c r="I74" s="3" t="s">
        <v>28</v>
      </c>
      <c r="J74" s="3" t="s">
        <v>29</v>
      </c>
      <c r="K74" s="3" t="s">
        <v>30</v>
      </c>
      <c r="L74" s="3" t="s">
        <v>31</v>
      </c>
      <c r="M74" s="13">
        <v>3</v>
      </c>
      <c r="N74" s="3">
        <v>9</v>
      </c>
      <c r="O74" s="3">
        <v>0</v>
      </c>
      <c r="P74" s="3">
        <v>0</v>
      </c>
      <c r="Q74" s="13">
        <v>0</v>
      </c>
      <c r="R74" s="3">
        <v>0</v>
      </c>
      <c r="S74" s="3">
        <v>0</v>
      </c>
      <c r="T74" s="3">
        <v>9</v>
      </c>
      <c r="U74" s="3">
        <v>0</v>
      </c>
      <c r="X74" s="3">
        <v>0</v>
      </c>
      <c r="Y74" s="3">
        <v>9</v>
      </c>
      <c r="Z74" s="3">
        <f>SUBTOTAL(9,Y74:Y88)</f>
        <v>0</v>
      </c>
      <c r="AA74" s="3">
        <f>SUM(Y79+Y82+Y83+Y86)</f>
        <v>36</v>
      </c>
    </row>
    <row r="75" spans="1:27" s="3" customFormat="1" ht="42" hidden="1">
      <c r="A75" s="3">
        <v>2025</v>
      </c>
      <c r="B75" s="3" t="s">
        <v>32</v>
      </c>
      <c r="C75" s="3" t="s">
        <v>252</v>
      </c>
      <c r="D75" s="3" t="s">
        <v>414</v>
      </c>
      <c r="E75" s="3" t="s">
        <v>408</v>
      </c>
      <c r="F75" s="3">
        <v>9</v>
      </c>
      <c r="G75" s="3" t="s">
        <v>104</v>
      </c>
      <c r="H75" s="3" t="s">
        <v>105</v>
      </c>
      <c r="I75" s="3" t="s">
        <v>28</v>
      </c>
      <c r="J75" s="3" t="s">
        <v>29</v>
      </c>
      <c r="K75" s="3" t="s">
        <v>30</v>
      </c>
      <c r="L75" s="3" t="s">
        <v>31</v>
      </c>
      <c r="M75" s="13">
        <v>10</v>
      </c>
      <c r="N75" s="3">
        <v>40</v>
      </c>
      <c r="O75" s="3">
        <v>0</v>
      </c>
      <c r="P75" s="3">
        <v>0</v>
      </c>
      <c r="Q75" s="13">
        <v>6</v>
      </c>
      <c r="R75" s="3">
        <v>6</v>
      </c>
      <c r="S75" s="3">
        <v>0</v>
      </c>
      <c r="T75" s="3">
        <v>46</v>
      </c>
      <c r="U75" s="3">
        <v>0</v>
      </c>
      <c r="V75" s="3">
        <f>SUBTOTAL(9,M74:M88)</f>
        <v>0</v>
      </c>
      <c r="W75" s="3">
        <f>SUBTOTAL(9,Q74:Q88)</f>
        <v>0</v>
      </c>
      <c r="X75" s="3">
        <v>0</v>
      </c>
      <c r="Y75" s="3">
        <v>46</v>
      </c>
    </row>
    <row r="76" spans="1:27" s="3" customFormat="1" ht="42" hidden="1">
      <c r="A76" s="3">
        <v>2025</v>
      </c>
      <c r="B76" s="3" t="s">
        <v>25</v>
      </c>
      <c r="C76" s="3" t="s">
        <v>451</v>
      </c>
      <c r="D76" s="3" t="s">
        <v>452</v>
      </c>
      <c r="I76" s="3" t="s">
        <v>44</v>
      </c>
      <c r="J76" s="3" t="s">
        <v>31</v>
      </c>
      <c r="K76" s="3" t="s">
        <v>45</v>
      </c>
      <c r="L76" s="3" t="s">
        <v>31</v>
      </c>
      <c r="M76" s="3">
        <v>9</v>
      </c>
      <c r="N76" s="3">
        <v>27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27</v>
      </c>
      <c r="U76" s="3">
        <v>0</v>
      </c>
      <c r="X76" s="3">
        <v>0</v>
      </c>
      <c r="Y76" s="3">
        <v>27</v>
      </c>
    </row>
    <row r="77" spans="1:27" s="3" customFormat="1" ht="42" hidden="1">
      <c r="A77" s="3">
        <v>2025</v>
      </c>
      <c r="B77" s="3" t="s">
        <v>75</v>
      </c>
      <c r="C77" s="3" t="s">
        <v>451</v>
      </c>
      <c r="D77" s="3" t="s">
        <v>453</v>
      </c>
      <c r="I77" s="3" t="s">
        <v>44</v>
      </c>
      <c r="J77" s="3" t="s">
        <v>31</v>
      </c>
      <c r="K77" s="3" t="s">
        <v>45</v>
      </c>
      <c r="L77" s="3" t="s">
        <v>31</v>
      </c>
      <c r="M77" s="3">
        <v>0</v>
      </c>
      <c r="N77" s="3">
        <v>0</v>
      </c>
      <c r="O77" s="3">
        <v>0</v>
      </c>
      <c r="P77" s="3">
        <v>0</v>
      </c>
      <c r="Q77" s="3">
        <v>7</v>
      </c>
      <c r="R77" s="3">
        <v>0</v>
      </c>
      <c r="S77" s="3">
        <v>0</v>
      </c>
      <c r="T77" s="3">
        <v>7</v>
      </c>
      <c r="U77" s="3">
        <v>0</v>
      </c>
      <c r="X77" s="3">
        <v>0</v>
      </c>
      <c r="Y77" s="3">
        <v>7</v>
      </c>
    </row>
    <row r="78" spans="1:27" s="3" customFormat="1" ht="28" hidden="1">
      <c r="A78" s="3">
        <v>2025</v>
      </c>
      <c r="B78" s="3" t="s">
        <v>25</v>
      </c>
      <c r="C78" s="3" t="s">
        <v>645</v>
      </c>
      <c r="D78" s="3" t="s">
        <v>646</v>
      </c>
      <c r="I78" s="3" t="s">
        <v>44</v>
      </c>
      <c r="J78" s="3" t="s">
        <v>31</v>
      </c>
      <c r="K78" s="3" t="s">
        <v>45</v>
      </c>
      <c r="L78" s="3" t="s">
        <v>31</v>
      </c>
      <c r="M78" s="3">
        <v>1</v>
      </c>
      <c r="N78" s="3">
        <v>2</v>
      </c>
      <c r="O78" s="3">
        <v>0</v>
      </c>
      <c r="P78" s="3">
        <v>0</v>
      </c>
      <c r="Q78" s="3">
        <v>10</v>
      </c>
      <c r="R78" s="3">
        <v>0</v>
      </c>
      <c r="S78" s="3">
        <v>0</v>
      </c>
      <c r="T78" s="3">
        <v>12</v>
      </c>
      <c r="U78" s="3">
        <v>0</v>
      </c>
      <c r="X78" s="3">
        <v>0</v>
      </c>
      <c r="Y78" s="3">
        <v>12</v>
      </c>
    </row>
    <row r="79" spans="1:27" s="3" customFormat="1" ht="28" hidden="1">
      <c r="A79" s="3">
        <v>2025</v>
      </c>
      <c r="B79" s="3" t="s">
        <v>25</v>
      </c>
      <c r="C79" s="3" t="s">
        <v>42</v>
      </c>
      <c r="D79" s="3" t="s">
        <v>43</v>
      </c>
      <c r="I79" s="3" t="s">
        <v>44</v>
      </c>
      <c r="J79" s="3" t="s">
        <v>31</v>
      </c>
      <c r="K79" s="3" t="s">
        <v>45</v>
      </c>
      <c r="L79" s="3" t="s">
        <v>31</v>
      </c>
      <c r="M79" s="3">
        <v>3</v>
      </c>
      <c r="N79" s="3">
        <v>6</v>
      </c>
      <c r="O79" s="3">
        <v>0</v>
      </c>
      <c r="P79" s="3">
        <v>0</v>
      </c>
      <c r="Q79" s="3">
        <v>5</v>
      </c>
      <c r="R79" s="3">
        <v>0</v>
      </c>
      <c r="S79" s="3">
        <v>0</v>
      </c>
      <c r="T79" s="3">
        <v>11</v>
      </c>
      <c r="U79" s="3">
        <v>0</v>
      </c>
      <c r="X79" s="3">
        <v>0</v>
      </c>
      <c r="Y79" s="3">
        <v>11</v>
      </c>
    </row>
    <row r="80" spans="1:27" s="3" customFormat="1" ht="28" hidden="1">
      <c r="A80" s="3">
        <v>2025</v>
      </c>
      <c r="B80" s="3" t="s">
        <v>25</v>
      </c>
      <c r="C80" s="3" t="s">
        <v>212</v>
      </c>
      <c r="D80" s="3" t="s">
        <v>213</v>
      </c>
      <c r="I80" s="3" t="s">
        <v>44</v>
      </c>
      <c r="J80" s="3" t="s">
        <v>31</v>
      </c>
      <c r="K80" s="3" t="s">
        <v>45</v>
      </c>
      <c r="L80" s="3" t="s">
        <v>31</v>
      </c>
      <c r="M80" s="3">
        <v>2</v>
      </c>
      <c r="N80" s="3">
        <v>4</v>
      </c>
      <c r="O80" s="3">
        <v>0</v>
      </c>
      <c r="P80" s="3">
        <v>0</v>
      </c>
      <c r="Q80" s="3">
        <v>2</v>
      </c>
      <c r="R80" s="3">
        <v>0</v>
      </c>
      <c r="S80" s="3">
        <v>0</v>
      </c>
      <c r="T80" s="3">
        <v>6</v>
      </c>
      <c r="U80" s="3">
        <v>0</v>
      </c>
      <c r="X80" s="3">
        <v>0</v>
      </c>
      <c r="Y80" s="3">
        <v>6</v>
      </c>
    </row>
    <row r="81" spans="1:25" s="3" customFormat="1" ht="14" hidden="1">
      <c r="A81" s="3">
        <v>2025</v>
      </c>
      <c r="B81" s="3" t="s">
        <v>32</v>
      </c>
      <c r="C81" s="3" t="s">
        <v>463</v>
      </c>
      <c r="D81" s="3" t="s">
        <v>464</v>
      </c>
      <c r="E81" s="3" t="s">
        <v>465</v>
      </c>
      <c r="F81" s="3">
        <v>13</v>
      </c>
      <c r="G81" s="3" t="s">
        <v>40</v>
      </c>
      <c r="H81" s="3" t="s">
        <v>41</v>
      </c>
      <c r="I81" s="3" t="s">
        <v>28</v>
      </c>
      <c r="J81" s="3" t="s">
        <v>29</v>
      </c>
      <c r="K81" s="3" t="s">
        <v>30</v>
      </c>
      <c r="L81" s="3" t="s">
        <v>31</v>
      </c>
      <c r="M81" s="13">
        <v>1</v>
      </c>
      <c r="N81" s="3">
        <v>2</v>
      </c>
      <c r="O81" s="3">
        <v>0</v>
      </c>
      <c r="P81" s="3">
        <v>0</v>
      </c>
      <c r="Q81" s="13">
        <v>14</v>
      </c>
      <c r="R81" s="3">
        <v>0</v>
      </c>
      <c r="S81" s="3">
        <v>14</v>
      </c>
      <c r="T81" s="3">
        <v>16</v>
      </c>
      <c r="U81" s="3">
        <v>0</v>
      </c>
      <c r="X81" s="3">
        <v>0</v>
      </c>
      <c r="Y81" s="3">
        <v>16</v>
      </c>
    </row>
    <row r="82" spans="1:25" s="3" customFormat="1" ht="28" hidden="1">
      <c r="A82" s="3">
        <v>2025</v>
      </c>
      <c r="B82" s="3" t="s">
        <v>32</v>
      </c>
      <c r="C82" s="3" t="s">
        <v>687</v>
      </c>
      <c r="D82" s="3" t="s">
        <v>688</v>
      </c>
      <c r="E82" s="3" t="s">
        <v>682</v>
      </c>
      <c r="F82" s="3" t="s">
        <v>682</v>
      </c>
      <c r="G82" s="3" t="s">
        <v>40</v>
      </c>
      <c r="H82" s="3" t="s">
        <v>41</v>
      </c>
      <c r="I82" s="3" t="s">
        <v>28</v>
      </c>
      <c r="J82" s="3" t="s">
        <v>29</v>
      </c>
      <c r="K82" s="3" t="s">
        <v>30</v>
      </c>
      <c r="L82" s="3" t="s">
        <v>31</v>
      </c>
      <c r="M82" s="13">
        <v>0</v>
      </c>
      <c r="N82" s="3">
        <v>0</v>
      </c>
      <c r="O82" s="3">
        <v>0</v>
      </c>
      <c r="P82" s="3">
        <v>0</v>
      </c>
      <c r="Q82" s="13">
        <v>12</v>
      </c>
      <c r="R82" s="3">
        <v>0</v>
      </c>
      <c r="S82" s="3">
        <v>12</v>
      </c>
      <c r="T82" s="3">
        <v>12</v>
      </c>
      <c r="U82" s="3">
        <v>0</v>
      </c>
      <c r="X82" s="3">
        <v>0</v>
      </c>
      <c r="Y82" s="3">
        <v>12</v>
      </c>
    </row>
    <row r="83" spans="1:25" s="3" customFormat="1" ht="28" hidden="1">
      <c r="A83" s="3">
        <v>2025</v>
      </c>
      <c r="B83" s="3" t="s">
        <v>25</v>
      </c>
      <c r="C83" s="3" t="s">
        <v>592</v>
      </c>
      <c r="D83" s="3" t="s">
        <v>593</v>
      </c>
      <c r="I83" s="3" t="s">
        <v>44</v>
      </c>
      <c r="J83" s="3" t="s">
        <v>31</v>
      </c>
      <c r="K83" s="3" t="s">
        <v>45</v>
      </c>
      <c r="L83" s="3" t="s">
        <v>31</v>
      </c>
      <c r="M83" s="3">
        <v>2</v>
      </c>
      <c r="N83" s="3">
        <v>7</v>
      </c>
      <c r="O83" s="3">
        <v>0</v>
      </c>
      <c r="P83" s="3">
        <v>0</v>
      </c>
      <c r="Q83" s="3">
        <v>3</v>
      </c>
      <c r="R83" s="3">
        <v>0</v>
      </c>
      <c r="S83" s="3">
        <v>0</v>
      </c>
      <c r="T83" s="3">
        <v>10</v>
      </c>
      <c r="U83" s="3">
        <v>0</v>
      </c>
      <c r="X83" s="3">
        <v>0</v>
      </c>
      <c r="Y83" s="3">
        <v>10</v>
      </c>
    </row>
    <row r="84" spans="1:25" s="3" customFormat="1" ht="14" hidden="1">
      <c r="A84" s="3">
        <v>2025</v>
      </c>
      <c r="B84" s="3" t="s">
        <v>25</v>
      </c>
      <c r="C84" s="3" t="s">
        <v>292</v>
      </c>
      <c r="D84" s="3" t="s">
        <v>293</v>
      </c>
      <c r="I84" s="3" t="s">
        <v>28</v>
      </c>
      <c r="J84" s="3" t="s">
        <v>50</v>
      </c>
      <c r="K84" s="3" t="s">
        <v>30</v>
      </c>
      <c r="L84" s="3" t="s">
        <v>31</v>
      </c>
      <c r="M84" s="3">
        <v>4</v>
      </c>
      <c r="N84" s="3">
        <v>13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13</v>
      </c>
      <c r="U84" s="3">
        <v>0</v>
      </c>
      <c r="X84" s="3">
        <v>0</v>
      </c>
      <c r="Y84" s="3">
        <v>13</v>
      </c>
    </row>
    <row r="85" spans="1:25" s="3" customFormat="1" ht="28" hidden="1">
      <c r="A85" s="3">
        <v>2025</v>
      </c>
      <c r="B85" s="3" t="s">
        <v>25</v>
      </c>
      <c r="C85" s="3" t="s">
        <v>359</v>
      </c>
      <c r="D85" s="3" t="s">
        <v>360</v>
      </c>
      <c r="I85" s="3" t="s">
        <v>28</v>
      </c>
      <c r="J85" s="3" t="s">
        <v>29</v>
      </c>
      <c r="K85" s="3" t="s">
        <v>30</v>
      </c>
      <c r="L85" s="3" t="s">
        <v>31</v>
      </c>
      <c r="M85" s="3">
        <v>6</v>
      </c>
      <c r="N85" s="3">
        <v>12</v>
      </c>
      <c r="O85" s="3">
        <v>0</v>
      </c>
      <c r="P85" s="3">
        <v>0</v>
      </c>
      <c r="Q85" s="3">
        <v>38</v>
      </c>
      <c r="R85" s="3">
        <v>0</v>
      </c>
      <c r="S85" s="3">
        <v>0</v>
      </c>
      <c r="T85" s="3">
        <v>50</v>
      </c>
      <c r="U85" s="3">
        <v>0</v>
      </c>
      <c r="X85" s="3">
        <v>0</v>
      </c>
      <c r="Y85" s="3">
        <v>50</v>
      </c>
    </row>
    <row r="86" spans="1:25" s="3" customFormat="1" ht="28" hidden="1">
      <c r="A86" s="3">
        <v>2025</v>
      </c>
      <c r="B86" s="3" t="s">
        <v>75</v>
      </c>
      <c r="C86" s="3" t="s">
        <v>359</v>
      </c>
      <c r="D86" s="3" t="s">
        <v>361</v>
      </c>
      <c r="I86" s="3" t="s">
        <v>28</v>
      </c>
      <c r="J86" s="3" t="s">
        <v>29</v>
      </c>
      <c r="K86" s="3" t="s">
        <v>30</v>
      </c>
      <c r="L86" s="3" t="s">
        <v>31</v>
      </c>
      <c r="M86" s="3">
        <v>0</v>
      </c>
      <c r="N86" s="3">
        <v>0</v>
      </c>
      <c r="O86" s="3">
        <v>0</v>
      </c>
      <c r="P86" s="3">
        <v>0</v>
      </c>
      <c r="Q86" s="3">
        <v>3</v>
      </c>
      <c r="R86" s="3">
        <v>0</v>
      </c>
      <c r="S86" s="3">
        <v>0</v>
      </c>
      <c r="T86" s="3">
        <v>3</v>
      </c>
      <c r="U86" s="3">
        <v>0</v>
      </c>
      <c r="X86" s="3">
        <v>0</v>
      </c>
      <c r="Y86" s="3">
        <v>3</v>
      </c>
    </row>
    <row r="87" spans="1:25" s="3" customFormat="1" ht="28" hidden="1">
      <c r="A87" s="3">
        <v>2025</v>
      </c>
      <c r="B87" s="3" t="s">
        <v>32</v>
      </c>
      <c r="C87" s="3" t="s">
        <v>123</v>
      </c>
      <c r="D87" s="3" t="s">
        <v>124</v>
      </c>
      <c r="E87" s="3" t="s">
        <v>125</v>
      </c>
      <c r="F87" s="3">
        <v>4</v>
      </c>
      <c r="G87" s="3" t="s">
        <v>104</v>
      </c>
      <c r="H87" s="3" t="s">
        <v>105</v>
      </c>
      <c r="I87" s="3" t="s">
        <v>28</v>
      </c>
      <c r="J87" s="3" t="s">
        <v>29</v>
      </c>
      <c r="K87" s="3" t="s">
        <v>30</v>
      </c>
      <c r="L87" s="3" t="s">
        <v>31</v>
      </c>
      <c r="M87" s="13">
        <v>0</v>
      </c>
      <c r="N87" s="3">
        <v>0</v>
      </c>
      <c r="O87" s="3">
        <v>0</v>
      </c>
      <c r="P87" s="3">
        <v>0</v>
      </c>
      <c r="Q87" s="13">
        <v>62</v>
      </c>
      <c r="R87" s="3">
        <v>62</v>
      </c>
      <c r="S87" s="3">
        <v>0</v>
      </c>
      <c r="T87" s="3">
        <v>62</v>
      </c>
      <c r="U87" s="3">
        <v>0</v>
      </c>
      <c r="X87" s="3">
        <v>0</v>
      </c>
      <c r="Y87" s="3">
        <v>62</v>
      </c>
    </row>
    <row r="88" spans="1:25" s="3" customFormat="1" ht="28" hidden="1">
      <c r="A88" s="3">
        <v>2025</v>
      </c>
      <c r="B88" s="3" t="s">
        <v>25</v>
      </c>
      <c r="C88" s="3" t="s">
        <v>88</v>
      </c>
      <c r="D88" s="3" t="s">
        <v>89</v>
      </c>
      <c r="I88" s="3" t="s">
        <v>44</v>
      </c>
      <c r="J88" s="3" t="s">
        <v>31</v>
      </c>
      <c r="K88" s="3" t="s">
        <v>45</v>
      </c>
      <c r="L88" s="3" t="s">
        <v>31</v>
      </c>
      <c r="M88" s="3">
        <v>4</v>
      </c>
      <c r="N88" s="3">
        <v>12</v>
      </c>
      <c r="O88" s="3">
        <v>0</v>
      </c>
      <c r="P88" s="3">
        <v>0</v>
      </c>
      <c r="Q88" s="3">
        <v>10</v>
      </c>
      <c r="R88" s="3">
        <v>0</v>
      </c>
      <c r="S88" s="3">
        <v>0</v>
      </c>
      <c r="T88" s="3">
        <v>22</v>
      </c>
      <c r="U88" s="3">
        <v>0</v>
      </c>
      <c r="X88" s="3">
        <v>0</v>
      </c>
      <c r="Y88" s="3">
        <v>22</v>
      </c>
    </row>
    <row r="89" spans="1:25" s="3" customFormat="1" ht="14" hidden="1">
      <c r="A89" s="3">
        <v>2025</v>
      </c>
      <c r="B89" s="3" t="s">
        <v>32</v>
      </c>
      <c r="C89" s="3" t="s">
        <v>59</v>
      </c>
      <c r="D89" s="3" t="s">
        <v>60</v>
      </c>
      <c r="E89" s="3" t="s">
        <v>61</v>
      </c>
      <c r="F89" s="3">
        <v>2</v>
      </c>
      <c r="G89" s="3" t="s">
        <v>40</v>
      </c>
      <c r="H89" s="3" t="s">
        <v>41</v>
      </c>
      <c r="I89" s="3" t="s">
        <v>28</v>
      </c>
      <c r="J89" s="3" t="s">
        <v>29</v>
      </c>
      <c r="K89" s="3" t="s">
        <v>30</v>
      </c>
      <c r="L89" s="3" t="s">
        <v>31</v>
      </c>
      <c r="M89" s="13">
        <v>3</v>
      </c>
      <c r="N89" s="3">
        <v>8</v>
      </c>
      <c r="O89" s="3">
        <v>0</v>
      </c>
      <c r="P89" s="3">
        <v>0</v>
      </c>
      <c r="Q89" s="13">
        <v>12</v>
      </c>
      <c r="R89" s="3">
        <v>0</v>
      </c>
      <c r="S89" s="3">
        <v>12</v>
      </c>
      <c r="T89" s="3">
        <v>20</v>
      </c>
      <c r="U89" s="3">
        <v>0</v>
      </c>
      <c r="X89" s="3">
        <v>0</v>
      </c>
      <c r="Y89" s="3">
        <v>20</v>
      </c>
    </row>
    <row r="90" spans="1:25" s="3" customFormat="1" ht="14" hidden="1">
      <c r="A90" s="3">
        <v>2025</v>
      </c>
      <c r="B90" s="3" t="s">
        <v>25</v>
      </c>
      <c r="C90" s="3" t="s">
        <v>241</v>
      </c>
      <c r="D90" s="3" t="s">
        <v>242</v>
      </c>
      <c r="I90" s="3" t="s">
        <v>44</v>
      </c>
      <c r="J90" s="3" t="s">
        <v>31</v>
      </c>
      <c r="K90" s="3" t="s">
        <v>45</v>
      </c>
      <c r="L90" s="3" t="s">
        <v>31</v>
      </c>
      <c r="M90" s="3">
        <v>4</v>
      </c>
      <c r="N90" s="3">
        <v>10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10</v>
      </c>
      <c r="U90" s="3">
        <v>0</v>
      </c>
      <c r="X90" s="3">
        <v>0</v>
      </c>
      <c r="Y90" s="3">
        <v>10</v>
      </c>
    </row>
    <row r="91" spans="1:25" s="3" customFormat="1" ht="28" hidden="1">
      <c r="A91" s="3">
        <v>2025</v>
      </c>
      <c r="B91" s="3" t="s">
        <v>25</v>
      </c>
      <c r="C91" s="3" t="s">
        <v>669</v>
      </c>
      <c r="D91" s="3" t="s">
        <v>670</v>
      </c>
      <c r="I91" s="3" t="s">
        <v>44</v>
      </c>
      <c r="J91" s="3" t="s">
        <v>31</v>
      </c>
      <c r="K91" s="3" t="s">
        <v>45</v>
      </c>
      <c r="L91" s="3" t="s">
        <v>31</v>
      </c>
      <c r="M91" s="3">
        <v>4</v>
      </c>
      <c r="N91" s="3">
        <v>8</v>
      </c>
      <c r="O91" s="3">
        <v>0</v>
      </c>
      <c r="P91" s="3">
        <v>0</v>
      </c>
      <c r="Q91" s="3">
        <v>11</v>
      </c>
      <c r="R91" s="3">
        <v>0</v>
      </c>
      <c r="S91" s="3">
        <v>0</v>
      </c>
      <c r="T91" s="3">
        <v>19</v>
      </c>
      <c r="U91" s="3">
        <v>0</v>
      </c>
      <c r="X91" s="3">
        <v>0</v>
      </c>
      <c r="Y91" s="3">
        <v>19</v>
      </c>
    </row>
    <row r="92" spans="1:25" s="3" customFormat="1" ht="28" hidden="1">
      <c r="A92" s="3">
        <v>2025</v>
      </c>
      <c r="B92" s="3" t="s">
        <v>32</v>
      </c>
      <c r="C92" s="3" t="s">
        <v>406</v>
      </c>
      <c r="D92" s="3" t="s">
        <v>407</v>
      </c>
      <c r="E92" s="3" t="s">
        <v>408</v>
      </c>
      <c r="F92" s="3">
        <v>9</v>
      </c>
      <c r="G92" s="3" t="s">
        <v>40</v>
      </c>
      <c r="H92" s="3" t="s">
        <v>41</v>
      </c>
      <c r="I92" s="3" t="s">
        <v>28</v>
      </c>
      <c r="J92" s="3" t="s">
        <v>29</v>
      </c>
      <c r="K92" s="3" t="s">
        <v>30</v>
      </c>
      <c r="L92" s="3" t="s">
        <v>31</v>
      </c>
      <c r="M92" s="13">
        <v>8</v>
      </c>
      <c r="N92" s="3">
        <v>18</v>
      </c>
      <c r="O92" s="3">
        <v>0</v>
      </c>
      <c r="P92" s="3">
        <v>0</v>
      </c>
      <c r="Q92" s="13">
        <v>53</v>
      </c>
      <c r="R92" s="3">
        <v>0</v>
      </c>
      <c r="S92" s="3">
        <v>53</v>
      </c>
      <c r="T92" s="3">
        <v>71</v>
      </c>
      <c r="U92" s="3">
        <v>0</v>
      </c>
      <c r="X92" s="3">
        <v>0</v>
      </c>
      <c r="Y92" s="3">
        <v>71</v>
      </c>
    </row>
    <row r="93" spans="1:25" s="3" customFormat="1" ht="42" hidden="1">
      <c r="A93" s="3">
        <v>2025</v>
      </c>
      <c r="B93" s="3" t="s">
        <v>25</v>
      </c>
      <c r="C93" s="3" t="s">
        <v>475</v>
      </c>
      <c r="D93" s="3" t="s">
        <v>476</v>
      </c>
      <c r="I93" s="3" t="s">
        <v>28</v>
      </c>
      <c r="J93" s="3" t="s">
        <v>29</v>
      </c>
      <c r="K93" s="3" t="s">
        <v>30</v>
      </c>
      <c r="L93" s="3" t="s">
        <v>31</v>
      </c>
      <c r="M93" s="3">
        <v>1</v>
      </c>
      <c r="N93" s="3">
        <v>3</v>
      </c>
      <c r="O93" s="3">
        <v>0</v>
      </c>
      <c r="P93" s="3">
        <v>0</v>
      </c>
      <c r="Q93" s="3">
        <v>12</v>
      </c>
      <c r="R93" s="3">
        <v>0</v>
      </c>
      <c r="S93" s="3">
        <v>0</v>
      </c>
      <c r="T93" s="3">
        <v>15</v>
      </c>
      <c r="U93" s="3">
        <v>0</v>
      </c>
      <c r="X93" s="3">
        <v>0</v>
      </c>
      <c r="Y93" s="3">
        <v>15</v>
      </c>
    </row>
    <row r="94" spans="1:25" s="3" customFormat="1" ht="28" hidden="1">
      <c r="A94" s="3">
        <v>2025</v>
      </c>
      <c r="B94" s="3" t="s">
        <v>53</v>
      </c>
      <c r="C94" s="3" t="s">
        <v>475</v>
      </c>
      <c r="D94" s="3" t="s">
        <v>477</v>
      </c>
      <c r="G94" s="3" t="s">
        <v>36</v>
      </c>
      <c r="H94" s="3" t="s">
        <v>41</v>
      </c>
      <c r="I94" s="3" t="s">
        <v>28</v>
      </c>
      <c r="J94" s="3" t="s">
        <v>29</v>
      </c>
      <c r="K94" s="3" t="s">
        <v>30</v>
      </c>
      <c r="L94" s="3" t="s">
        <v>31</v>
      </c>
      <c r="M94" s="47">
        <v>19</v>
      </c>
      <c r="N94" s="3">
        <v>47</v>
      </c>
      <c r="O94" s="3">
        <v>0</v>
      </c>
      <c r="P94" s="3">
        <v>0</v>
      </c>
      <c r="Q94" s="47">
        <v>0</v>
      </c>
      <c r="R94" s="3">
        <v>0</v>
      </c>
      <c r="S94" s="3">
        <v>0</v>
      </c>
      <c r="T94" s="3">
        <v>47</v>
      </c>
      <c r="U94" s="3">
        <v>0</v>
      </c>
      <c r="X94" s="3">
        <v>0</v>
      </c>
      <c r="Y94" s="3">
        <v>47</v>
      </c>
    </row>
    <row r="95" spans="1:25" s="3" customFormat="1" ht="42" hidden="1">
      <c r="A95" s="3">
        <v>2025</v>
      </c>
      <c r="B95" s="3" t="s">
        <v>25</v>
      </c>
      <c r="C95" s="3" t="s">
        <v>475</v>
      </c>
      <c r="D95" s="3" t="s">
        <v>481</v>
      </c>
      <c r="I95" s="3" t="s">
        <v>28</v>
      </c>
      <c r="J95" s="3" t="s">
        <v>31</v>
      </c>
      <c r="K95" s="3" t="s">
        <v>45</v>
      </c>
      <c r="L95" s="3" t="s">
        <v>31</v>
      </c>
      <c r="M95" s="3">
        <v>3</v>
      </c>
      <c r="N95" s="3">
        <v>12</v>
      </c>
      <c r="O95" s="3">
        <v>0</v>
      </c>
      <c r="P95" s="3">
        <v>0</v>
      </c>
      <c r="Q95" s="3">
        <v>10</v>
      </c>
      <c r="R95" s="3">
        <v>0</v>
      </c>
      <c r="S95" s="3">
        <v>0</v>
      </c>
      <c r="T95" s="3">
        <v>22</v>
      </c>
      <c r="U95" s="3">
        <v>0</v>
      </c>
      <c r="X95" s="3">
        <v>0</v>
      </c>
      <c r="Y95" s="3">
        <v>22</v>
      </c>
    </row>
    <row r="96" spans="1:25" s="3" customFormat="1" ht="28" hidden="1">
      <c r="A96" s="3">
        <v>2025</v>
      </c>
      <c r="B96" s="3" t="s">
        <v>53</v>
      </c>
      <c r="C96" s="3" t="s">
        <v>475</v>
      </c>
      <c r="D96" s="3" t="s">
        <v>482</v>
      </c>
      <c r="G96" s="3" t="s">
        <v>56</v>
      </c>
      <c r="H96" s="3" t="s">
        <v>41</v>
      </c>
      <c r="I96" s="3" t="s">
        <v>28</v>
      </c>
      <c r="J96" s="3" t="s">
        <v>29</v>
      </c>
      <c r="K96" s="3" t="s">
        <v>30</v>
      </c>
      <c r="L96" s="3" t="s">
        <v>31</v>
      </c>
      <c r="M96" s="3">
        <v>0</v>
      </c>
      <c r="N96" s="3">
        <v>0</v>
      </c>
      <c r="O96" s="3">
        <v>0</v>
      </c>
      <c r="P96" s="3">
        <v>0</v>
      </c>
      <c r="Q96" s="3">
        <v>14</v>
      </c>
      <c r="R96" s="3">
        <v>0</v>
      </c>
      <c r="S96" s="3">
        <v>0</v>
      </c>
      <c r="T96" s="3">
        <v>14</v>
      </c>
      <c r="U96" s="3">
        <v>0</v>
      </c>
      <c r="X96" s="3">
        <v>0</v>
      </c>
      <c r="Y96" s="3">
        <v>14</v>
      </c>
    </row>
    <row r="97" spans="1:25" s="3" customFormat="1" ht="42">
      <c r="A97" s="3">
        <v>2025</v>
      </c>
      <c r="B97" s="3" t="s">
        <v>32</v>
      </c>
      <c r="C97" s="3" t="s">
        <v>475</v>
      </c>
      <c r="D97" s="3" t="s">
        <v>517</v>
      </c>
      <c r="E97" s="3" t="s">
        <v>518</v>
      </c>
      <c r="F97" s="3">
        <v>13</v>
      </c>
      <c r="G97" s="3" t="s">
        <v>36</v>
      </c>
      <c r="H97" s="3" t="s">
        <v>41</v>
      </c>
      <c r="I97" s="3" t="s">
        <v>28</v>
      </c>
      <c r="J97" s="3" t="s">
        <v>29</v>
      </c>
      <c r="K97" s="3" t="s">
        <v>30</v>
      </c>
      <c r="L97" s="3" t="s">
        <v>31</v>
      </c>
      <c r="M97" s="47">
        <v>2</v>
      </c>
      <c r="N97" s="3">
        <v>5</v>
      </c>
      <c r="O97" s="3">
        <v>0</v>
      </c>
      <c r="P97" s="3">
        <v>0</v>
      </c>
      <c r="Q97" s="47">
        <v>1</v>
      </c>
      <c r="R97" s="3">
        <v>0</v>
      </c>
      <c r="S97" s="3">
        <v>0</v>
      </c>
      <c r="T97" s="3">
        <v>6</v>
      </c>
      <c r="U97" s="3">
        <v>0</v>
      </c>
      <c r="X97" s="3">
        <v>0</v>
      </c>
      <c r="Y97" s="3">
        <v>6</v>
      </c>
    </row>
    <row r="98" spans="1:25" s="3" customFormat="1" ht="28">
      <c r="A98" s="3">
        <v>2025</v>
      </c>
      <c r="B98" s="3" t="s">
        <v>32</v>
      </c>
      <c r="C98" s="3" t="s">
        <v>475</v>
      </c>
      <c r="D98" s="3" t="s">
        <v>521</v>
      </c>
      <c r="E98" s="3" t="s">
        <v>518</v>
      </c>
      <c r="F98" s="3">
        <v>13</v>
      </c>
      <c r="G98" s="3" t="s">
        <v>36</v>
      </c>
      <c r="H98" s="3" t="s">
        <v>41</v>
      </c>
      <c r="I98" s="3" t="s">
        <v>28</v>
      </c>
      <c r="J98" s="3" t="s">
        <v>29</v>
      </c>
      <c r="K98" s="3" t="s">
        <v>30</v>
      </c>
      <c r="L98" s="3" t="s">
        <v>31</v>
      </c>
      <c r="M98" s="47">
        <v>0</v>
      </c>
      <c r="N98" s="3">
        <v>0</v>
      </c>
      <c r="O98" s="3">
        <v>0</v>
      </c>
      <c r="P98" s="3">
        <v>0</v>
      </c>
      <c r="Q98" s="47">
        <v>5</v>
      </c>
      <c r="R98" s="3">
        <v>5</v>
      </c>
      <c r="S98" s="3">
        <v>0</v>
      </c>
      <c r="T98" s="3">
        <v>5</v>
      </c>
      <c r="U98" s="3">
        <v>0</v>
      </c>
      <c r="X98" s="3">
        <v>0</v>
      </c>
      <c r="Y98" s="3">
        <v>5</v>
      </c>
    </row>
    <row r="99" spans="1:25" s="3" customFormat="1" ht="28" hidden="1">
      <c r="A99" s="3">
        <v>2025</v>
      </c>
      <c r="B99" s="3" t="s">
        <v>32</v>
      </c>
      <c r="C99" s="3" t="s">
        <v>127</v>
      </c>
      <c r="D99" s="3" t="s">
        <v>128</v>
      </c>
      <c r="E99" s="3" t="s">
        <v>125</v>
      </c>
      <c r="F99" s="3">
        <v>4</v>
      </c>
      <c r="G99" s="3" t="s">
        <v>104</v>
      </c>
      <c r="H99" s="3" t="s">
        <v>105</v>
      </c>
      <c r="I99" s="3" t="s">
        <v>28</v>
      </c>
      <c r="J99" s="3" t="s">
        <v>29</v>
      </c>
      <c r="K99" s="3" t="s">
        <v>30</v>
      </c>
      <c r="L99" s="3" t="s">
        <v>31</v>
      </c>
      <c r="M99" s="13">
        <v>0</v>
      </c>
      <c r="N99" s="3">
        <v>0</v>
      </c>
      <c r="O99" s="3">
        <v>0</v>
      </c>
      <c r="P99" s="3">
        <v>0</v>
      </c>
      <c r="Q99" s="13">
        <v>3</v>
      </c>
      <c r="R99" s="3">
        <v>0</v>
      </c>
      <c r="S99" s="3">
        <v>3</v>
      </c>
      <c r="T99" s="3">
        <v>3</v>
      </c>
      <c r="U99" s="3">
        <v>0</v>
      </c>
      <c r="X99" s="3">
        <v>0</v>
      </c>
      <c r="Y99" s="3">
        <v>3</v>
      </c>
    </row>
    <row r="100" spans="1:25" s="3" customFormat="1" ht="42" hidden="1">
      <c r="A100" s="3">
        <v>2025</v>
      </c>
      <c r="B100" s="3" t="s">
        <v>32</v>
      </c>
      <c r="C100" s="3" t="s">
        <v>127</v>
      </c>
      <c r="D100" s="3" t="s">
        <v>264</v>
      </c>
      <c r="E100" s="3" t="s">
        <v>258</v>
      </c>
      <c r="F100" s="3">
        <v>5</v>
      </c>
      <c r="G100" s="3" t="s">
        <v>104</v>
      </c>
      <c r="H100" s="3" t="s">
        <v>105</v>
      </c>
      <c r="I100" s="3" t="s">
        <v>28</v>
      </c>
      <c r="J100" s="3" t="s">
        <v>29</v>
      </c>
      <c r="K100" s="3" t="s">
        <v>30</v>
      </c>
      <c r="L100" s="3" t="s">
        <v>31</v>
      </c>
      <c r="M100" s="13">
        <v>0</v>
      </c>
      <c r="N100" s="3">
        <v>0</v>
      </c>
      <c r="O100" s="3">
        <v>0</v>
      </c>
      <c r="P100" s="3">
        <v>0</v>
      </c>
      <c r="Q100" s="13">
        <v>4</v>
      </c>
      <c r="R100" s="3">
        <v>0</v>
      </c>
      <c r="S100" s="3">
        <v>4</v>
      </c>
      <c r="T100" s="3">
        <v>4</v>
      </c>
      <c r="U100" s="3">
        <v>0</v>
      </c>
      <c r="X100" s="3">
        <v>0</v>
      </c>
      <c r="Y100" s="3">
        <v>4</v>
      </c>
    </row>
    <row r="101" spans="1:25" s="3" customFormat="1" ht="28" hidden="1">
      <c r="A101" s="3">
        <v>2025</v>
      </c>
      <c r="B101" s="3" t="s">
        <v>32</v>
      </c>
      <c r="C101" s="3" t="s">
        <v>127</v>
      </c>
      <c r="D101" s="3" t="s">
        <v>267</v>
      </c>
      <c r="E101" s="3" t="s">
        <v>258</v>
      </c>
      <c r="F101" s="3">
        <v>5</v>
      </c>
      <c r="G101" s="3" t="s">
        <v>104</v>
      </c>
      <c r="H101" s="3" t="s">
        <v>41</v>
      </c>
      <c r="I101" s="3" t="s">
        <v>28</v>
      </c>
      <c r="J101" s="3" t="s">
        <v>29</v>
      </c>
      <c r="K101" s="3" t="s">
        <v>30</v>
      </c>
      <c r="L101" s="3" t="s">
        <v>31</v>
      </c>
      <c r="M101" s="13">
        <v>15</v>
      </c>
      <c r="N101" s="3">
        <v>35</v>
      </c>
      <c r="O101" s="3">
        <v>0</v>
      </c>
      <c r="P101" s="3">
        <v>0</v>
      </c>
      <c r="Q101" s="13">
        <v>3</v>
      </c>
      <c r="R101" s="3">
        <v>3</v>
      </c>
      <c r="S101" s="3">
        <v>0</v>
      </c>
      <c r="T101" s="3">
        <v>38</v>
      </c>
      <c r="U101" s="3">
        <v>0</v>
      </c>
      <c r="X101" s="3">
        <v>0</v>
      </c>
      <c r="Y101" s="3">
        <v>38</v>
      </c>
    </row>
    <row r="102" spans="1:25" s="3" customFormat="1" ht="42" hidden="1">
      <c r="A102" s="3">
        <v>2025</v>
      </c>
      <c r="B102" s="3" t="s">
        <v>32</v>
      </c>
      <c r="C102" s="3" t="s">
        <v>127</v>
      </c>
      <c r="D102" s="3" t="s">
        <v>273</v>
      </c>
      <c r="E102" s="3" t="s">
        <v>258</v>
      </c>
      <c r="F102" s="3">
        <v>5</v>
      </c>
      <c r="G102" s="3" t="s">
        <v>104</v>
      </c>
      <c r="H102" s="3" t="s">
        <v>105</v>
      </c>
      <c r="I102" s="3" t="s">
        <v>28</v>
      </c>
      <c r="J102" s="3" t="s">
        <v>29</v>
      </c>
      <c r="K102" s="3" t="s">
        <v>30</v>
      </c>
      <c r="L102" s="3" t="s">
        <v>31</v>
      </c>
      <c r="M102" s="13">
        <v>0</v>
      </c>
      <c r="N102" s="3">
        <v>0</v>
      </c>
      <c r="O102" s="3">
        <v>0</v>
      </c>
      <c r="P102" s="3">
        <v>0</v>
      </c>
      <c r="Q102" s="13">
        <v>1</v>
      </c>
      <c r="R102" s="3">
        <v>0</v>
      </c>
      <c r="S102" s="3">
        <v>1</v>
      </c>
      <c r="T102" s="3">
        <v>1</v>
      </c>
      <c r="U102" s="3">
        <v>0</v>
      </c>
      <c r="X102" s="3">
        <v>0</v>
      </c>
      <c r="Y102" s="3">
        <v>1</v>
      </c>
    </row>
    <row r="103" spans="1:25" s="3" customFormat="1" ht="56">
      <c r="A103" s="3">
        <v>2025</v>
      </c>
      <c r="B103" s="3" t="s">
        <v>32</v>
      </c>
      <c r="C103" s="3" t="s">
        <v>127</v>
      </c>
      <c r="D103" s="3" t="s">
        <v>276</v>
      </c>
      <c r="E103" s="3" t="s">
        <v>258</v>
      </c>
      <c r="F103" s="3">
        <v>5</v>
      </c>
      <c r="G103" s="3" t="s">
        <v>36</v>
      </c>
      <c r="H103" s="3" t="s">
        <v>105</v>
      </c>
      <c r="I103" s="3" t="s">
        <v>28</v>
      </c>
      <c r="J103" s="3" t="s">
        <v>29</v>
      </c>
      <c r="K103" s="3" t="s">
        <v>30</v>
      </c>
      <c r="L103" s="3" t="s">
        <v>31</v>
      </c>
      <c r="M103" s="47">
        <v>0</v>
      </c>
      <c r="N103" s="3">
        <v>0</v>
      </c>
      <c r="O103" s="3">
        <v>0</v>
      </c>
      <c r="P103" s="3">
        <v>0</v>
      </c>
      <c r="Q103" s="47">
        <v>4</v>
      </c>
      <c r="R103" s="3">
        <v>4</v>
      </c>
      <c r="S103" s="3">
        <v>4</v>
      </c>
      <c r="T103" s="3">
        <v>4</v>
      </c>
      <c r="U103" s="3">
        <v>0</v>
      </c>
      <c r="X103" s="3">
        <v>0</v>
      </c>
      <c r="Y103" s="3">
        <v>4</v>
      </c>
    </row>
    <row r="104" spans="1:25" s="3" customFormat="1" ht="28" hidden="1">
      <c r="A104" s="3">
        <v>2025</v>
      </c>
      <c r="B104" s="3" t="s">
        <v>75</v>
      </c>
      <c r="C104" s="3" t="s">
        <v>127</v>
      </c>
      <c r="D104" s="3" t="s">
        <v>296</v>
      </c>
      <c r="I104" s="3" t="s">
        <v>28</v>
      </c>
      <c r="J104" s="3" t="s">
        <v>29</v>
      </c>
      <c r="K104" s="3" t="s">
        <v>30</v>
      </c>
      <c r="L104" s="3" t="s">
        <v>31</v>
      </c>
      <c r="M104" s="3">
        <v>0</v>
      </c>
      <c r="N104" s="3">
        <v>0</v>
      </c>
      <c r="O104" s="3">
        <v>0</v>
      </c>
      <c r="P104" s="3">
        <v>10</v>
      </c>
      <c r="Q104" s="3">
        <v>10</v>
      </c>
      <c r="R104" s="3">
        <v>0</v>
      </c>
      <c r="S104" s="3">
        <v>0</v>
      </c>
      <c r="T104" s="3">
        <v>10</v>
      </c>
      <c r="U104" s="3">
        <v>0</v>
      </c>
      <c r="X104" s="3">
        <v>0</v>
      </c>
      <c r="Y104" s="3">
        <v>10</v>
      </c>
    </row>
    <row r="105" spans="1:25" s="3" customFormat="1" ht="28" hidden="1">
      <c r="A105" s="3">
        <v>2025</v>
      </c>
      <c r="B105" s="3" t="s">
        <v>75</v>
      </c>
      <c r="C105" s="3" t="s">
        <v>127</v>
      </c>
      <c r="D105" s="3" t="s">
        <v>297</v>
      </c>
      <c r="I105" s="3" t="s">
        <v>28</v>
      </c>
      <c r="J105" s="3" t="s">
        <v>29</v>
      </c>
      <c r="K105" s="3" t="s">
        <v>30</v>
      </c>
      <c r="L105" s="3" t="s">
        <v>31</v>
      </c>
      <c r="M105" s="3">
        <v>0</v>
      </c>
      <c r="N105" s="3">
        <v>0</v>
      </c>
      <c r="O105" s="3">
        <v>0</v>
      </c>
      <c r="P105" s="3">
        <v>10</v>
      </c>
      <c r="Q105" s="3">
        <v>10</v>
      </c>
      <c r="R105" s="3">
        <v>0</v>
      </c>
      <c r="S105" s="3">
        <v>0</v>
      </c>
      <c r="T105" s="3">
        <v>10</v>
      </c>
      <c r="U105" s="3">
        <v>0</v>
      </c>
      <c r="X105" s="3">
        <v>0</v>
      </c>
      <c r="Y105" s="3">
        <v>10</v>
      </c>
    </row>
    <row r="106" spans="1:25" s="3" customFormat="1" ht="28" hidden="1">
      <c r="A106" s="3">
        <v>2025</v>
      </c>
      <c r="B106" s="3" t="s">
        <v>53</v>
      </c>
      <c r="C106" s="3" t="s">
        <v>127</v>
      </c>
      <c r="D106" s="3" t="s">
        <v>298</v>
      </c>
      <c r="G106" s="3" t="s">
        <v>40</v>
      </c>
      <c r="H106" s="3" t="s">
        <v>41</v>
      </c>
      <c r="I106" s="3" t="s">
        <v>28</v>
      </c>
      <c r="J106" s="3" t="s">
        <v>29</v>
      </c>
      <c r="K106" s="3" t="s">
        <v>30</v>
      </c>
      <c r="L106" s="3" t="s">
        <v>31</v>
      </c>
      <c r="M106" s="3">
        <v>0</v>
      </c>
      <c r="N106" s="3">
        <v>0</v>
      </c>
      <c r="O106" s="3">
        <v>0</v>
      </c>
      <c r="P106" s="3">
        <v>0</v>
      </c>
      <c r="Q106" s="3">
        <v>1</v>
      </c>
      <c r="R106" s="3">
        <v>0</v>
      </c>
      <c r="S106" s="3">
        <v>1</v>
      </c>
      <c r="T106" s="3">
        <v>1</v>
      </c>
      <c r="U106" s="3">
        <v>0</v>
      </c>
      <c r="X106" s="3">
        <v>0</v>
      </c>
      <c r="Y106" s="3">
        <v>1</v>
      </c>
    </row>
    <row r="107" spans="1:25" s="3" customFormat="1" ht="28" hidden="1">
      <c r="A107" s="3">
        <v>2025</v>
      </c>
      <c r="B107" s="3" t="s">
        <v>53</v>
      </c>
      <c r="C107" s="3" t="s">
        <v>127</v>
      </c>
      <c r="D107" s="3" t="s">
        <v>429</v>
      </c>
      <c r="G107" s="3" t="s">
        <v>40</v>
      </c>
      <c r="H107" s="3" t="s">
        <v>41</v>
      </c>
      <c r="I107" s="3" t="s">
        <v>28</v>
      </c>
      <c r="J107" s="3" t="s">
        <v>29</v>
      </c>
      <c r="K107" s="3" t="s">
        <v>30</v>
      </c>
      <c r="L107" s="3" t="s">
        <v>31</v>
      </c>
      <c r="M107" s="3">
        <v>0</v>
      </c>
      <c r="N107" s="3">
        <v>0</v>
      </c>
      <c r="O107" s="3">
        <v>0</v>
      </c>
      <c r="P107" s="3">
        <v>0</v>
      </c>
      <c r="Q107" s="3">
        <v>18</v>
      </c>
      <c r="R107" s="3">
        <v>0</v>
      </c>
      <c r="S107" s="3">
        <v>18</v>
      </c>
      <c r="T107" s="3">
        <v>18</v>
      </c>
      <c r="U107" s="3">
        <v>0</v>
      </c>
      <c r="X107" s="3">
        <v>0</v>
      </c>
      <c r="Y107" s="3">
        <v>18</v>
      </c>
    </row>
    <row r="108" spans="1:25" s="3" customFormat="1" ht="28" hidden="1">
      <c r="A108" s="3">
        <v>2025</v>
      </c>
      <c r="B108" s="3" t="s">
        <v>75</v>
      </c>
      <c r="C108" s="3" t="s">
        <v>127</v>
      </c>
      <c r="D108" s="3" t="s">
        <v>430</v>
      </c>
      <c r="I108" s="3" t="s">
        <v>28</v>
      </c>
      <c r="J108" s="3" t="s">
        <v>29</v>
      </c>
      <c r="K108" s="3" t="s">
        <v>30</v>
      </c>
      <c r="L108" s="3" t="s">
        <v>31</v>
      </c>
      <c r="M108" s="3">
        <v>0</v>
      </c>
      <c r="N108" s="3">
        <v>0</v>
      </c>
      <c r="O108" s="3">
        <v>0</v>
      </c>
      <c r="P108" s="3">
        <v>0</v>
      </c>
      <c r="Q108" s="3">
        <v>30</v>
      </c>
      <c r="R108" s="3">
        <v>0</v>
      </c>
      <c r="S108" s="3">
        <v>30</v>
      </c>
      <c r="T108" s="3">
        <v>30</v>
      </c>
      <c r="U108" s="3">
        <v>0</v>
      </c>
      <c r="X108" s="3">
        <v>0</v>
      </c>
      <c r="Y108" s="3">
        <v>30</v>
      </c>
    </row>
    <row r="109" spans="1:25" s="3" customFormat="1" ht="28" hidden="1">
      <c r="A109" s="3">
        <v>2025</v>
      </c>
      <c r="B109" s="3" t="s">
        <v>53</v>
      </c>
      <c r="C109" s="3" t="s">
        <v>127</v>
      </c>
      <c r="D109" s="3" t="s">
        <v>458</v>
      </c>
      <c r="G109" s="3" t="s">
        <v>40</v>
      </c>
      <c r="H109" s="3" t="s">
        <v>41</v>
      </c>
      <c r="I109" s="3" t="s">
        <v>28</v>
      </c>
      <c r="J109" s="3" t="s">
        <v>29</v>
      </c>
      <c r="K109" s="3" t="s">
        <v>30</v>
      </c>
      <c r="L109" s="3" t="s">
        <v>31</v>
      </c>
      <c r="M109" s="3">
        <v>0</v>
      </c>
      <c r="N109" s="3">
        <v>0</v>
      </c>
      <c r="O109" s="3">
        <v>0</v>
      </c>
      <c r="P109" s="3">
        <v>0</v>
      </c>
      <c r="Q109" s="3">
        <v>2</v>
      </c>
      <c r="R109" s="3">
        <v>0</v>
      </c>
      <c r="S109" s="3">
        <v>2</v>
      </c>
      <c r="T109" s="3">
        <v>2</v>
      </c>
      <c r="U109" s="3">
        <v>0</v>
      </c>
      <c r="X109" s="3">
        <v>0</v>
      </c>
      <c r="Y109" s="3">
        <v>2</v>
      </c>
    </row>
    <row r="110" spans="1:25" s="3" customFormat="1" ht="42" hidden="1">
      <c r="A110" s="3">
        <v>2025</v>
      </c>
      <c r="B110" s="3" t="s">
        <v>75</v>
      </c>
      <c r="C110" s="3" t="s">
        <v>127</v>
      </c>
      <c r="D110" s="3" t="s">
        <v>532</v>
      </c>
      <c r="I110" s="3" t="s">
        <v>28</v>
      </c>
      <c r="J110" s="3" t="s">
        <v>29</v>
      </c>
      <c r="K110" s="3" t="s">
        <v>30</v>
      </c>
      <c r="L110" s="3" t="s">
        <v>31</v>
      </c>
      <c r="M110" s="3">
        <v>0</v>
      </c>
      <c r="N110" s="3">
        <v>0</v>
      </c>
      <c r="O110" s="3">
        <v>0</v>
      </c>
      <c r="P110" s="3">
        <v>0</v>
      </c>
      <c r="Q110" s="3">
        <v>14</v>
      </c>
      <c r="R110" s="3">
        <v>0</v>
      </c>
      <c r="S110" s="3">
        <v>14</v>
      </c>
      <c r="T110" s="3">
        <v>14</v>
      </c>
      <c r="U110" s="3">
        <v>0</v>
      </c>
      <c r="X110" s="3">
        <v>0</v>
      </c>
      <c r="Y110" s="3">
        <v>14</v>
      </c>
    </row>
    <row r="111" spans="1:25" s="3" customFormat="1" ht="42" hidden="1">
      <c r="A111" s="3">
        <v>2025</v>
      </c>
      <c r="B111" s="3" t="s">
        <v>25</v>
      </c>
      <c r="C111" s="3" t="s">
        <v>127</v>
      </c>
      <c r="D111" s="3" t="s">
        <v>534</v>
      </c>
      <c r="I111" s="3" t="s">
        <v>28</v>
      </c>
      <c r="J111" s="3" t="s">
        <v>29</v>
      </c>
      <c r="K111" s="3" t="s">
        <v>30</v>
      </c>
      <c r="L111" s="3" t="s">
        <v>31</v>
      </c>
      <c r="M111" s="3">
        <v>3</v>
      </c>
      <c r="N111" s="3">
        <v>10</v>
      </c>
      <c r="O111" s="3">
        <v>0</v>
      </c>
      <c r="P111" s="3">
        <v>0</v>
      </c>
      <c r="Q111" s="3">
        <v>12</v>
      </c>
      <c r="R111" s="3">
        <v>0</v>
      </c>
      <c r="S111" s="3">
        <v>0</v>
      </c>
      <c r="T111" s="3">
        <v>22</v>
      </c>
      <c r="U111" s="3">
        <v>0</v>
      </c>
      <c r="X111" s="3">
        <v>0</v>
      </c>
      <c r="Y111" s="3">
        <v>22</v>
      </c>
    </row>
    <row r="112" spans="1:25" s="3" customFormat="1" ht="42" hidden="1">
      <c r="A112" s="3">
        <v>2025</v>
      </c>
      <c r="B112" s="3" t="s">
        <v>75</v>
      </c>
      <c r="C112" s="3" t="s">
        <v>127</v>
      </c>
      <c r="D112" s="3" t="s">
        <v>535</v>
      </c>
      <c r="I112" s="3" t="s">
        <v>28</v>
      </c>
      <c r="J112" s="3" t="s">
        <v>29</v>
      </c>
      <c r="K112" s="3" t="s">
        <v>30</v>
      </c>
      <c r="L112" s="3" t="s">
        <v>31</v>
      </c>
      <c r="M112" s="3">
        <v>6</v>
      </c>
      <c r="N112" s="3">
        <v>15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15</v>
      </c>
      <c r="U112" s="3">
        <v>0</v>
      </c>
      <c r="X112" s="3">
        <v>0</v>
      </c>
      <c r="Y112" s="3">
        <v>15</v>
      </c>
    </row>
    <row r="113" spans="1:25" s="3" customFormat="1" ht="42" hidden="1">
      <c r="A113" s="3">
        <v>2025</v>
      </c>
      <c r="B113" s="3" t="s">
        <v>53</v>
      </c>
      <c r="C113" s="3" t="s">
        <v>127</v>
      </c>
      <c r="D113" s="3" t="s">
        <v>536</v>
      </c>
      <c r="G113" s="3" t="s">
        <v>36</v>
      </c>
      <c r="H113" s="3" t="s">
        <v>41</v>
      </c>
      <c r="I113" s="3" t="s">
        <v>28</v>
      </c>
      <c r="J113" s="3" t="s">
        <v>29</v>
      </c>
      <c r="K113" s="3" t="s">
        <v>30</v>
      </c>
      <c r="L113" s="3" t="s">
        <v>31</v>
      </c>
      <c r="M113" s="47">
        <v>1</v>
      </c>
      <c r="N113" s="3">
        <v>2</v>
      </c>
      <c r="O113" s="3">
        <v>0</v>
      </c>
      <c r="P113" s="3">
        <v>0</v>
      </c>
      <c r="Q113" s="47">
        <v>7</v>
      </c>
      <c r="R113" s="3">
        <v>0</v>
      </c>
      <c r="S113" s="3">
        <v>0</v>
      </c>
      <c r="T113" s="3">
        <v>9</v>
      </c>
      <c r="U113" s="3">
        <v>0</v>
      </c>
      <c r="X113" s="3">
        <v>0</v>
      </c>
      <c r="Y113" s="3">
        <v>9</v>
      </c>
    </row>
    <row r="114" spans="1:25" s="3" customFormat="1" ht="28" hidden="1">
      <c r="A114" s="3">
        <v>2025</v>
      </c>
      <c r="B114" s="3" t="s">
        <v>53</v>
      </c>
      <c r="C114" s="3" t="s">
        <v>127</v>
      </c>
      <c r="D114" s="3" t="s">
        <v>544</v>
      </c>
      <c r="G114" s="3" t="s">
        <v>40</v>
      </c>
      <c r="H114" s="3" t="s">
        <v>41</v>
      </c>
      <c r="I114" s="3" t="s">
        <v>28</v>
      </c>
      <c r="J114" s="3" t="s">
        <v>29</v>
      </c>
      <c r="K114" s="3" t="s">
        <v>30</v>
      </c>
      <c r="L114" s="3" t="s">
        <v>31</v>
      </c>
      <c r="M114" s="3">
        <v>1</v>
      </c>
      <c r="N114" s="3">
        <v>2</v>
      </c>
      <c r="O114" s="3">
        <v>0</v>
      </c>
      <c r="P114" s="3">
        <v>0</v>
      </c>
      <c r="Q114" s="3">
        <v>3</v>
      </c>
      <c r="R114" s="3">
        <v>0</v>
      </c>
      <c r="S114" s="3">
        <v>3</v>
      </c>
      <c r="T114" s="3">
        <v>5</v>
      </c>
      <c r="U114" s="3">
        <v>0</v>
      </c>
      <c r="X114" s="3">
        <v>0</v>
      </c>
      <c r="Y114" s="3">
        <v>5</v>
      </c>
    </row>
    <row r="115" spans="1:25" s="3" customFormat="1" ht="28" hidden="1">
      <c r="A115" s="3">
        <v>2025</v>
      </c>
      <c r="B115" s="3" t="s">
        <v>53</v>
      </c>
      <c r="C115" s="3" t="s">
        <v>127</v>
      </c>
      <c r="D115" s="3" t="s">
        <v>615</v>
      </c>
      <c r="G115" s="3" t="s">
        <v>40</v>
      </c>
      <c r="H115" s="3" t="s">
        <v>41</v>
      </c>
      <c r="I115" s="3" t="s">
        <v>28</v>
      </c>
      <c r="J115" s="3" t="s">
        <v>29</v>
      </c>
      <c r="K115" s="3" t="s">
        <v>30</v>
      </c>
      <c r="L115" s="3" t="s">
        <v>31</v>
      </c>
      <c r="M115" s="3">
        <v>2</v>
      </c>
      <c r="N115" s="3">
        <v>4</v>
      </c>
      <c r="O115" s="3">
        <v>0</v>
      </c>
      <c r="P115" s="3">
        <v>0</v>
      </c>
      <c r="Q115" s="3">
        <v>5</v>
      </c>
      <c r="R115" s="3">
        <v>0</v>
      </c>
      <c r="S115" s="3">
        <v>5</v>
      </c>
      <c r="T115" s="3">
        <v>9</v>
      </c>
      <c r="U115" s="3">
        <v>0</v>
      </c>
      <c r="X115" s="3">
        <v>0</v>
      </c>
      <c r="Y115" s="3">
        <v>9</v>
      </c>
    </row>
    <row r="116" spans="1:25" s="3" customFormat="1" ht="42" hidden="1">
      <c r="A116" s="3">
        <v>2025</v>
      </c>
      <c r="B116" s="3" t="s">
        <v>227</v>
      </c>
      <c r="C116" s="3" t="s">
        <v>127</v>
      </c>
      <c r="D116" s="3" t="s">
        <v>616</v>
      </c>
      <c r="I116" s="3" t="s">
        <v>28</v>
      </c>
      <c r="J116" s="3" t="s">
        <v>29</v>
      </c>
      <c r="K116" s="3" t="s">
        <v>30</v>
      </c>
      <c r="L116" s="3" t="s">
        <v>31</v>
      </c>
      <c r="M116" s="3">
        <v>0</v>
      </c>
      <c r="N116" s="3">
        <v>0</v>
      </c>
      <c r="O116" s="3">
        <v>0</v>
      </c>
      <c r="P116" s="3">
        <v>0</v>
      </c>
      <c r="Q116" s="3">
        <v>20</v>
      </c>
      <c r="R116" s="3">
        <v>0</v>
      </c>
      <c r="S116" s="3">
        <v>20</v>
      </c>
      <c r="T116" s="3">
        <v>20</v>
      </c>
      <c r="U116" s="3">
        <v>0</v>
      </c>
      <c r="X116" s="3">
        <v>0</v>
      </c>
      <c r="Y116" s="3">
        <v>20</v>
      </c>
    </row>
    <row r="117" spans="1:25" s="3" customFormat="1" ht="28" hidden="1">
      <c r="A117" s="3">
        <v>2025</v>
      </c>
      <c r="B117" s="3" t="s">
        <v>75</v>
      </c>
      <c r="C117" s="3" t="s">
        <v>541</v>
      </c>
      <c r="D117" s="3" t="s">
        <v>542</v>
      </c>
      <c r="I117" s="3" t="s">
        <v>44</v>
      </c>
      <c r="J117" s="3" t="s">
        <v>31</v>
      </c>
      <c r="K117" s="3" t="s">
        <v>45</v>
      </c>
      <c r="L117" s="3" t="s">
        <v>31</v>
      </c>
      <c r="M117" s="3">
        <v>11</v>
      </c>
      <c r="N117" s="3">
        <v>23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23</v>
      </c>
      <c r="U117" s="3">
        <v>0</v>
      </c>
      <c r="X117" s="3">
        <v>0</v>
      </c>
      <c r="Y117" s="3">
        <v>23</v>
      </c>
    </row>
    <row r="118" spans="1:25" s="3" customFormat="1" ht="28" hidden="1">
      <c r="A118" s="3">
        <v>2025</v>
      </c>
      <c r="B118" s="3" t="s">
        <v>25</v>
      </c>
      <c r="C118" s="3" t="s">
        <v>541</v>
      </c>
      <c r="D118" s="3" t="s">
        <v>543</v>
      </c>
      <c r="I118" s="3" t="s">
        <v>44</v>
      </c>
      <c r="J118" s="3" t="s">
        <v>31</v>
      </c>
      <c r="K118" s="3" t="s">
        <v>45</v>
      </c>
      <c r="L118" s="3" t="s">
        <v>31</v>
      </c>
      <c r="M118" s="3">
        <v>5</v>
      </c>
      <c r="N118" s="3">
        <v>14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14</v>
      </c>
      <c r="U118" s="3">
        <v>0</v>
      </c>
      <c r="X118" s="3">
        <v>0</v>
      </c>
      <c r="Y118" s="3">
        <v>14</v>
      </c>
    </row>
    <row r="119" spans="1:25" s="3" customFormat="1" ht="28" hidden="1">
      <c r="A119" s="3">
        <v>2025</v>
      </c>
      <c r="B119" s="3" t="s">
        <v>25</v>
      </c>
      <c r="C119" s="3" t="s">
        <v>541</v>
      </c>
      <c r="D119" s="3" t="s">
        <v>617</v>
      </c>
      <c r="I119" s="3" t="s">
        <v>44</v>
      </c>
      <c r="J119" s="3" t="s">
        <v>31</v>
      </c>
      <c r="K119" s="3" t="s">
        <v>45</v>
      </c>
      <c r="L119" s="3" t="s">
        <v>31</v>
      </c>
      <c r="M119" s="3">
        <v>10</v>
      </c>
      <c r="N119" s="3">
        <v>21</v>
      </c>
      <c r="O119" s="3">
        <v>0</v>
      </c>
      <c r="P119" s="3">
        <v>0</v>
      </c>
      <c r="Q119" s="3">
        <v>3</v>
      </c>
      <c r="R119" s="3">
        <v>0</v>
      </c>
      <c r="S119" s="3">
        <v>0</v>
      </c>
      <c r="T119" s="3">
        <v>24</v>
      </c>
      <c r="U119" s="3">
        <v>0</v>
      </c>
      <c r="X119" s="3">
        <v>0</v>
      </c>
      <c r="Y119" s="3">
        <v>24</v>
      </c>
    </row>
    <row r="120" spans="1:25" s="3" customFormat="1" ht="28" hidden="1">
      <c r="A120" s="3">
        <v>2025</v>
      </c>
      <c r="B120" s="3" t="s">
        <v>75</v>
      </c>
      <c r="C120" s="3" t="s">
        <v>541</v>
      </c>
      <c r="D120" s="3" t="s">
        <v>618</v>
      </c>
      <c r="I120" s="3" t="s">
        <v>44</v>
      </c>
      <c r="J120" s="3" t="s">
        <v>31</v>
      </c>
      <c r="K120" s="3" t="s">
        <v>45</v>
      </c>
      <c r="L120" s="3" t="s">
        <v>31</v>
      </c>
      <c r="M120" s="3">
        <v>5</v>
      </c>
      <c r="N120" s="3">
        <v>21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21</v>
      </c>
      <c r="U120" s="3">
        <v>0</v>
      </c>
      <c r="X120" s="3">
        <v>0</v>
      </c>
      <c r="Y120" s="3">
        <v>21</v>
      </c>
    </row>
    <row r="121" spans="1:25" s="3" customFormat="1" ht="42" hidden="1">
      <c r="A121" s="3">
        <v>2025</v>
      </c>
      <c r="B121" s="3" t="s">
        <v>25</v>
      </c>
      <c r="C121" s="3" t="s">
        <v>230</v>
      </c>
      <c r="D121" s="3" t="s">
        <v>231</v>
      </c>
      <c r="I121" s="3" t="s">
        <v>28</v>
      </c>
      <c r="J121" s="3" t="s">
        <v>29</v>
      </c>
      <c r="K121" s="3" t="s">
        <v>30</v>
      </c>
      <c r="L121" s="3" t="s">
        <v>31</v>
      </c>
      <c r="M121" s="3">
        <v>3</v>
      </c>
      <c r="N121" s="3">
        <v>11</v>
      </c>
      <c r="O121" s="3">
        <v>0</v>
      </c>
      <c r="P121" s="3">
        <v>0</v>
      </c>
      <c r="Q121" s="3">
        <v>16</v>
      </c>
      <c r="R121" s="3">
        <v>0</v>
      </c>
      <c r="S121" s="3">
        <v>0</v>
      </c>
      <c r="T121" s="3">
        <v>27</v>
      </c>
      <c r="U121" s="3">
        <v>0</v>
      </c>
      <c r="X121" s="3">
        <v>0</v>
      </c>
      <c r="Y121" s="3">
        <v>27</v>
      </c>
    </row>
    <row r="122" spans="1:25" s="3" customFormat="1" ht="42" hidden="1">
      <c r="A122" s="3">
        <v>2025</v>
      </c>
      <c r="B122" s="3" t="s">
        <v>25</v>
      </c>
      <c r="C122" s="3" t="s">
        <v>230</v>
      </c>
      <c r="D122" s="3" t="s">
        <v>640</v>
      </c>
      <c r="I122" s="3" t="s">
        <v>28</v>
      </c>
      <c r="J122" s="3" t="s">
        <v>29</v>
      </c>
      <c r="K122" s="3" t="s">
        <v>30</v>
      </c>
      <c r="L122" s="3" t="s">
        <v>31</v>
      </c>
      <c r="M122" s="3">
        <v>6</v>
      </c>
      <c r="N122" s="3">
        <v>16</v>
      </c>
      <c r="O122" s="3">
        <v>0</v>
      </c>
      <c r="P122" s="3">
        <v>0</v>
      </c>
      <c r="Q122" s="3">
        <v>12</v>
      </c>
      <c r="R122" s="3">
        <v>0</v>
      </c>
      <c r="S122" s="3">
        <v>0</v>
      </c>
      <c r="T122" s="3">
        <v>28</v>
      </c>
      <c r="U122" s="3">
        <v>0</v>
      </c>
      <c r="X122" s="3">
        <v>0</v>
      </c>
      <c r="Y122" s="3">
        <v>28</v>
      </c>
    </row>
    <row r="123" spans="1:25" s="3" customFormat="1" ht="28" hidden="1">
      <c r="A123" s="3">
        <v>2025</v>
      </c>
      <c r="B123" s="3" t="s">
        <v>25</v>
      </c>
      <c r="C123" s="3" t="s">
        <v>303</v>
      </c>
      <c r="D123" s="3" t="s">
        <v>304</v>
      </c>
      <c r="I123" s="3" t="s">
        <v>28</v>
      </c>
      <c r="J123" s="3" t="s">
        <v>29</v>
      </c>
      <c r="K123" s="3" t="s">
        <v>30</v>
      </c>
      <c r="L123" s="3" t="s">
        <v>31</v>
      </c>
      <c r="M123" s="3">
        <v>10</v>
      </c>
      <c r="N123" s="3">
        <v>24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24</v>
      </c>
      <c r="U123" s="3">
        <v>0</v>
      </c>
      <c r="X123" s="3">
        <v>0</v>
      </c>
      <c r="Y123" s="3">
        <v>24</v>
      </c>
    </row>
    <row r="124" spans="1:25" s="3" customFormat="1" ht="28" hidden="1">
      <c r="A124" s="3">
        <v>2025</v>
      </c>
      <c r="B124" s="3" t="s">
        <v>25</v>
      </c>
      <c r="C124" s="3" t="s">
        <v>46</v>
      </c>
      <c r="D124" s="3" t="s">
        <v>47</v>
      </c>
      <c r="I124" s="3" t="s">
        <v>28</v>
      </c>
      <c r="J124" s="3" t="s">
        <v>29</v>
      </c>
      <c r="K124" s="3" t="s">
        <v>30</v>
      </c>
      <c r="L124" s="3" t="s">
        <v>31</v>
      </c>
      <c r="M124" s="3">
        <v>6</v>
      </c>
      <c r="N124" s="3">
        <v>12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12</v>
      </c>
      <c r="U124" s="3">
        <v>0</v>
      </c>
      <c r="X124" s="3">
        <v>0</v>
      </c>
      <c r="Y124" s="3">
        <v>12</v>
      </c>
    </row>
    <row r="125" spans="1:25" s="3" customFormat="1" ht="28" hidden="1">
      <c r="A125" s="3">
        <v>2025</v>
      </c>
      <c r="B125" s="3" t="s">
        <v>25</v>
      </c>
      <c r="C125" s="3" t="s">
        <v>659</v>
      </c>
      <c r="D125" s="3" t="s">
        <v>660</v>
      </c>
      <c r="I125" s="3" t="s">
        <v>28</v>
      </c>
      <c r="J125" s="3" t="s">
        <v>29</v>
      </c>
      <c r="K125" s="3" t="s">
        <v>30</v>
      </c>
      <c r="L125" s="3" t="s">
        <v>31</v>
      </c>
      <c r="M125" s="3">
        <v>6</v>
      </c>
      <c r="N125" s="3">
        <v>16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16</v>
      </c>
      <c r="U125" s="3">
        <v>0</v>
      </c>
      <c r="X125" s="3">
        <v>0</v>
      </c>
      <c r="Y125" s="3">
        <v>16</v>
      </c>
    </row>
    <row r="126" spans="1:25" s="3" customFormat="1" ht="28" hidden="1">
      <c r="A126" s="3">
        <v>2025</v>
      </c>
      <c r="B126" s="3" t="s">
        <v>53</v>
      </c>
      <c r="C126" s="3" t="s">
        <v>659</v>
      </c>
      <c r="D126" s="3" t="s">
        <v>661</v>
      </c>
      <c r="G126" s="3" t="s">
        <v>56</v>
      </c>
      <c r="H126" s="3" t="s">
        <v>41</v>
      </c>
      <c r="I126" s="3" t="s">
        <v>28</v>
      </c>
      <c r="J126" s="3" t="s">
        <v>29</v>
      </c>
      <c r="K126" s="3" t="s">
        <v>30</v>
      </c>
      <c r="L126" s="3" t="s">
        <v>31</v>
      </c>
      <c r="M126" s="3">
        <v>1</v>
      </c>
      <c r="N126" s="3">
        <v>2</v>
      </c>
      <c r="O126" s="3">
        <v>0</v>
      </c>
      <c r="P126" s="3">
        <v>0</v>
      </c>
      <c r="Q126" s="3">
        <v>3</v>
      </c>
      <c r="R126" s="3">
        <v>0</v>
      </c>
      <c r="S126" s="3">
        <v>0</v>
      </c>
      <c r="T126" s="3">
        <v>5</v>
      </c>
      <c r="U126" s="3">
        <v>0</v>
      </c>
      <c r="X126" s="3">
        <v>0</v>
      </c>
      <c r="Y126" s="3">
        <v>5</v>
      </c>
    </row>
    <row r="127" spans="1:25" s="3" customFormat="1" ht="28" hidden="1">
      <c r="A127" s="3">
        <v>2025</v>
      </c>
      <c r="B127" s="3" t="s">
        <v>75</v>
      </c>
      <c r="C127" s="3" t="s">
        <v>202</v>
      </c>
      <c r="D127" s="3" t="s">
        <v>203</v>
      </c>
      <c r="I127" s="3" t="s">
        <v>28</v>
      </c>
      <c r="J127" s="3" t="s">
        <v>50</v>
      </c>
      <c r="K127" s="3" t="s">
        <v>30</v>
      </c>
      <c r="L127" s="3" t="s">
        <v>31</v>
      </c>
      <c r="M127" s="3">
        <v>8</v>
      </c>
      <c r="N127" s="3">
        <v>24</v>
      </c>
      <c r="O127" s="3">
        <v>0</v>
      </c>
      <c r="P127" s="3">
        <v>0</v>
      </c>
      <c r="Q127" s="3">
        <v>2</v>
      </c>
      <c r="R127" s="3">
        <v>0</v>
      </c>
      <c r="S127" s="3">
        <v>0</v>
      </c>
      <c r="T127" s="3">
        <v>26</v>
      </c>
      <c r="U127" s="3">
        <v>0</v>
      </c>
      <c r="X127" s="3">
        <v>0</v>
      </c>
      <c r="Y127" s="3">
        <v>26</v>
      </c>
    </row>
    <row r="128" spans="1:25" s="3" customFormat="1" ht="42" hidden="1">
      <c r="A128" s="3">
        <v>2025</v>
      </c>
      <c r="B128" s="3" t="s">
        <v>25</v>
      </c>
      <c r="C128" s="3" t="s">
        <v>305</v>
      </c>
      <c r="D128" s="3" t="s">
        <v>306</v>
      </c>
      <c r="I128" s="3" t="s">
        <v>44</v>
      </c>
      <c r="J128" s="3" t="s">
        <v>31</v>
      </c>
      <c r="K128" s="3" t="s">
        <v>45</v>
      </c>
      <c r="L128" s="3" t="s">
        <v>31</v>
      </c>
      <c r="M128" s="3">
        <v>2</v>
      </c>
      <c r="N128" s="3">
        <v>6</v>
      </c>
      <c r="O128" s="3">
        <v>0</v>
      </c>
      <c r="P128" s="3">
        <v>0</v>
      </c>
      <c r="Q128" s="3">
        <v>1</v>
      </c>
      <c r="R128" s="3">
        <v>0</v>
      </c>
      <c r="S128" s="3">
        <v>0</v>
      </c>
      <c r="T128" s="3">
        <v>7</v>
      </c>
      <c r="U128" s="3">
        <v>0</v>
      </c>
      <c r="X128" s="3">
        <v>0</v>
      </c>
      <c r="Y128" s="3">
        <v>7</v>
      </c>
    </row>
    <row r="129" spans="1:25" s="3" customFormat="1" ht="42" hidden="1">
      <c r="A129" s="3">
        <v>2025</v>
      </c>
      <c r="B129" s="3" t="s">
        <v>75</v>
      </c>
      <c r="C129" s="3" t="s">
        <v>305</v>
      </c>
      <c r="D129" s="3" t="s">
        <v>307</v>
      </c>
      <c r="I129" s="3" t="s">
        <v>44</v>
      </c>
      <c r="J129" s="3" t="s">
        <v>31</v>
      </c>
      <c r="K129" s="3" t="s">
        <v>45</v>
      </c>
      <c r="L129" s="3" t="s">
        <v>31</v>
      </c>
      <c r="M129" s="3">
        <v>7</v>
      </c>
      <c r="N129" s="3">
        <v>19</v>
      </c>
      <c r="O129" s="3">
        <v>0</v>
      </c>
      <c r="P129" s="3">
        <v>0</v>
      </c>
      <c r="Q129" s="3">
        <v>6</v>
      </c>
      <c r="R129" s="3">
        <v>0</v>
      </c>
      <c r="S129" s="3">
        <v>0</v>
      </c>
      <c r="T129" s="3">
        <v>25</v>
      </c>
      <c r="U129" s="3">
        <v>0</v>
      </c>
      <c r="X129" s="3">
        <v>0</v>
      </c>
      <c r="Y129" s="3">
        <v>25</v>
      </c>
    </row>
    <row r="130" spans="1:25" s="3" customFormat="1" ht="28" hidden="1">
      <c r="A130" s="3">
        <v>2025</v>
      </c>
      <c r="B130" s="3" t="s">
        <v>53</v>
      </c>
      <c r="C130" s="3" t="s">
        <v>325</v>
      </c>
      <c r="D130" s="3" t="s">
        <v>326</v>
      </c>
      <c r="G130" s="3" t="s">
        <v>56</v>
      </c>
      <c r="H130" s="3" t="s">
        <v>41</v>
      </c>
      <c r="I130" s="3" t="s">
        <v>28</v>
      </c>
      <c r="J130" s="3" t="s">
        <v>29</v>
      </c>
      <c r="K130" s="3" t="s">
        <v>30</v>
      </c>
      <c r="L130" s="3" t="s">
        <v>31</v>
      </c>
      <c r="M130" s="3">
        <v>5</v>
      </c>
      <c r="N130" s="3">
        <v>15</v>
      </c>
      <c r="O130" s="3">
        <v>0</v>
      </c>
      <c r="P130" s="3">
        <v>0</v>
      </c>
      <c r="Q130" s="3">
        <v>3</v>
      </c>
      <c r="R130" s="3">
        <v>0</v>
      </c>
      <c r="S130" s="3">
        <v>0</v>
      </c>
      <c r="T130" s="3">
        <v>18</v>
      </c>
      <c r="U130" s="3">
        <v>0</v>
      </c>
      <c r="X130" s="3">
        <v>0</v>
      </c>
      <c r="Y130" s="3">
        <v>18</v>
      </c>
    </row>
    <row r="131" spans="1:25" s="3" customFormat="1" ht="42" hidden="1">
      <c r="A131" s="3">
        <v>2025</v>
      </c>
      <c r="B131" s="3" t="s">
        <v>75</v>
      </c>
      <c r="C131" s="3" t="s">
        <v>325</v>
      </c>
      <c r="D131" s="3" t="s">
        <v>327</v>
      </c>
      <c r="I131" s="3" t="s">
        <v>28</v>
      </c>
      <c r="J131" s="3" t="s">
        <v>29</v>
      </c>
      <c r="K131" s="3" t="s">
        <v>30</v>
      </c>
      <c r="L131" s="3" t="s">
        <v>31</v>
      </c>
      <c r="M131" s="3">
        <v>5</v>
      </c>
      <c r="N131" s="3">
        <v>13</v>
      </c>
      <c r="O131" s="3">
        <v>0</v>
      </c>
      <c r="P131" s="3">
        <v>0</v>
      </c>
      <c r="Q131" s="3">
        <v>4</v>
      </c>
      <c r="R131" s="3">
        <v>0</v>
      </c>
      <c r="S131" s="3">
        <v>0</v>
      </c>
      <c r="T131" s="3">
        <v>17</v>
      </c>
      <c r="U131" s="3">
        <v>0</v>
      </c>
      <c r="X131" s="3">
        <v>0</v>
      </c>
      <c r="Y131" s="3">
        <v>17</v>
      </c>
    </row>
    <row r="132" spans="1:25" s="3" customFormat="1" ht="28">
      <c r="A132" s="3">
        <v>2025</v>
      </c>
      <c r="B132" s="3" t="s">
        <v>32</v>
      </c>
      <c r="C132" s="3" t="s">
        <v>325</v>
      </c>
      <c r="D132" s="3" t="s">
        <v>461</v>
      </c>
      <c r="E132" s="3" t="s">
        <v>462</v>
      </c>
      <c r="F132" s="3">
        <v>11</v>
      </c>
      <c r="G132" s="5" t="s">
        <v>36</v>
      </c>
      <c r="H132" s="5" t="s">
        <v>41</v>
      </c>
      <c r="I132" s="3" t="s">
        <v>28</v>
      </c>
      <c r="J132" s="3" t="s">
        <v>29</v>
      </c>
      <c r="K132" s="3" t="s">
        <v>30</v>
      </c>
      <c r="L132" s="3" t="s">
        <v>31</v>
      </c>
      <c r="M132" s="47">
        <v>7</v>
      </c>
      <c r="N132" s="3">
        <v>15</v>
      </c>
      <c r="O132" s="3">
        <v>0</v>
      </c>
      <c r="P132" s="3">
        <v>0</v>
      </c>
      <c r="Q132" s="47">
        <v>10</v>
      </c>
      <c r="R132" s="3">
        <v>0</v>
      </c>
      <c r="S132" s="3">
        <v>0</v>
      </c>
      <c r="T132" s="3">
        <v>25</v>
      </c>
      <c r="U132" s="3">
        <v>0</v>
      </c>
      <c r="X132" s="3">
        <v>0</v>
      </c>
      <c r="Y132" s="3">
        <v>25</v>
      </c>
    </row>
    <row r="133" spans="1:25" s="3" customFormat="1" ht="28" hidden="1">
      <c r="A133" s="3">
        <v>2025</v>
      </c>
      <c r="B133" s="3" t="s">
        <v>25</v>
      </c>
      <c r="C133" s="3" t="s">
        <v>490</v>
      </c>
      <c r="D133" s="3" t="s">
        <v>491</v>
      </c>
      <c r="I133" s="3" t="s">
        <v>28</v>
      </c>
      <c r="J133" s="3" t="s">
        <v>50</v>
      </c>
      <c r="K133" s="3" t="s">
        <v>30</v>
      </c>
      <c r="L133" s="3" t="s">
        <v>31</v>
      </c>
      <c r="M133" s="3">
        <v>0</v>
      </c>
      <c r="N133" s="3">
        <v>0</v>
      </c>
      <c r="O133" s="3">
        <v>0</v>
      </c>
      <c r="P133" s="3">
        <v>0</v>
      </c>
      <c r="Q133" s="3">
        <v>15</v>
      </c>
      <c r="R133" s="3">
        <v>0</v>
      </c>
      <c r="S133" s="3">
        <v>0</v>
      </c>
      <c r="T133" s="3">
        <v>15</v>
      </c>
      <c r="U133" s="3">
        <v>0</v>
      </c>
      <c r="X133" s="3">
        <v>0</v>
      </c>
      <c r="Y133" s="3">
        <v>15</v>
      </c>
    </row>
    <row r="134" spans="1:25" s="3" customFormat="1" ht="28" hidden="1">
      <c r="A134" s="3">
        <v>2025</v>
      </c>
      <c r="B134" s="3" t="s">
        <v>25</v>
      </c>
      <c r="C134" s="3" t="s">
        <v>601</v>
      </c>
      <c r="D134" s="3" t="s">
        <v>602</v>
      </c>
      <c r="H134" s="10"/>
      <c r="I134" s="3" t="s">
        <v>44</v>
      </c>
      <c r="J134" s="3" t="s">
        <v>31</v>
      </c>
      <c r="K134" s="3" t="s">
        <v>45</v>
      </c>
      <c r="L134" s="3" t="s">
        <v>31</v>
      </c>
      <c r="M134" s="3">
        <v>4</v>
      </c>
      <c r="N134" s="3">
        <v>16</v>
      </c>
      <c r="O134" s="3">
        <v>0</v>
      </c>
      <c r="P134" s="3">
        <v>0</v>
      </c>
      <c r="Q134" s="3">
        <v>3</v>
      </c>
      <c r="R134" s="3">
        <v>0</v>
      </c>
      <c r="S134" s="3">
        <v>0</v>
      </c>
      <c r="T134" s="3">
        <v>19</v>
      </c>
      <c r="U134" s="3">
        <v>0</v>
      </c>
      <c r="X134" s="3">
        <v>0</v>
      </c>
      <c r="Y134" s="3">
        <v>19</v>
      </c>
    </row>
    <row r="135" spans="1:25" s="3" customFormat="1" ht="42" hidden="1">
      <c r="A135" s="3">
        <v>2025</v>
      </c>
      <c r="B135" s="3" t="s">
        <v>25</v>
      </c>
      <c r="C135" s="3" t="s">
        <v>208</v>
      </c>
      <c r="D135" s="3" t="s">
        <v>209</v>
      </c>
      <c r="H135" s="10"/>
      <c r="I135" s="3" t="s">
        <v>44</v>
      </c>
      <c r="J135" s="3" t="s">
        <v>31</v>
      </c>
      <c r="K135" s="3" t="s">
        <v>45</v>
      </c>
      <c r="L135" s="3" t="s">
        <v>31</v>
      </c>
      <c r="M135" s="3">
        <v>4</v>
      </c>
      <c r="N135" s="3">
        <v>11</v>
      </c>
      <c r="O135" s="3">
        <v>0</v>
      </c>
      <c r="P135" s="3">
        <v>0</v>
      </c>
      <c r="Q135" s="3">
        <v>2</v>
      </c>
      <c r="R135" s="3">
        <v>0</v>
      </c>
      <c r="S135" s="3">
        <v>0</v>
      </c>
      <c r="T135" s="3">
        <v>13</v>
      </c>
      <c r="U135" s="3">
        <v>0</v>
      </c>
      <c r="X135" s="3">
        <v>0</v>
      </c>
      <c r="Y135" s="3">
        <v>13</v>
      </c>
    </row>
    <row r="136" spans="1:25" s="3" customFormat="1" ht="14" hidden="1">
      <c r="A136" s="3">
        <v>2025</v>
      </c>
      <c r="B136" s="3" t="s">
        <v>25</v>
      </c>
      <c r="C136" s="3" t="s">
        <v>362</v>
      </c>
      <c r="D136" s="3" t="s">
        <v>363</v>
      </c>
      <c r="H136" s="10"/>
      <c r="I136" s="3" t="s">
        <v>44</v>
      </c>
      <c r="J136" s="3" t="s">
        <v>31</v>
      </c>
      <c r="K136" s="3" t="s">
        <v>45</v>
      </c>
      <c r="L136" s="3" t="s">
        <v>31</v>
      </c>
      <c r="M136" s="3">
        <v>6</v>
      </c>
      <c r="N136" s="3">
        <v>22</v>
      </c>
      <c r="O136" s="3">
        <v>0</v>
      </c>
      <c r="P136" s="3">
        <v>0</v>
      </c>
      <c r="Q136" s="3">
        <v>4</v>
      </c>
      <c r="R136" s="3">
        <v>0</v>
      </c>
      <c r="S136" s="3">
        <v>0</v>
      </c>
      <c r="T136" s="3">
        <v>26</v>
      </c>
      <c r="U136" s="3">
        <v>0</v>
      </c>
      <c r="X136" s="3">
        <v>0</v>
      </c>
      <c r="Y136" s="3">
        <v>26</v>
      </c>
    </row>
    <row r="137" spans="1:25" s="3" customFormat="1" ht="14" hidden="1">
      <c r="A137" s="3">
        <v>2025</v>
      </c>
      <c r="B137" s="3" t="s">
        <v>25</v>
      </c>
      <c r="C137" s="3" t="s">
        <v>250</v>
      </c>
      <c r="D137" s="3" t="s">
        <v>251</v>
      </c>
      <c r="I137" s="3" t="s">
        <v>28</v>
      </c>
      <c r="J137" s="3" t="s">
        <v>50</v>
      </c>
      <c r="K137" s="3" t="s">
        <v>30</v>
      </c>
      <c r="L137" s="3" t="s">
        <v>31</v>
      </c>
      <c r="M137" s="3">
        <v>2</v>
      </c>
      <c r="N137" s="3">
        <v>10</v>
      </c>
      <c r="O137" s="3">
        <v>0</v>
      </c>
      <c r="P137" s="3">
        <v>0</v>
      </c>
      <c r="Q137" s="3">
        <v>15</v>
      </c>
      <c r="R137" s="3">
        <v>0</v>
      </c>
      <c r="S137" s="3">
        <v>0</v>
      </c>
      <c r="T137" s="3">
        <v>25</v>
      </c>
      <c r="U137" s="3">
        <v>0</v>
      </c>
      <c r="X137" s="3">
        <v>0</v>
      </c>
      <c r="Y137" s="3">
        <v>25</v>
      </c>
    </row>
    <row r="138" spans="1:25" s="3" customFormat="1" ht="42" hidden="1">
      <c r="A138" s="3">
        <v>2025</v>
      </c>
      <c r="B138" s="3" t="s">
        <v>25</v>
      </c>
      <c r="C138" s="3" t="s">
        <v>636</v>
      </c>
      <c r="D138" s="3" t="s">
        <v>637</v>
      </c>
      <c r="I138" s="3" t="s">
        <v>28</v>
      </c>
      <c r="J138" s="3" t="s">
        <v>29</v>
      </c>
      <c r="K138" s="3" t="s">
        <v>30</v>
      </c>
      <c r="L138" s="3" t="s">
        <v>31</v>
      </c>
      <c r="M138" s="3">
        <v>4</v>
      </c>
      <c r="N138" s="3">
        <v>10</v>
      </c>
      <c r="O138" s="3">
        <v>0</v>
      </c>
      <c r="P138" s="3">
        <v>0</v>
      </c>
      <c r="Q138" s="3">
        <v>26</v>
      </c>
      <c r="R138" s="3">
        <v>0</v>
      </c>
      <c r="S138" s="3">
        <v>0</v>
      </c>
      <c r="T138" s="3">
        <v>36</v>
      </c>
      <c r="U138" s="3">
        <v>0</v>
      </c>
      <c r="X138" s="3">
        <v>0</v>
      </c>
      <c r="Y138" s="3">
        <v>36</v>
      </c>
    </row>
    <row r="139" spans="1:25" s="3" customFormat="1" ht="28" hidden="1">
      <c r="A139" s="3">
        <v>2025</v>
      </c>
      <c r="B139" s="3" t="s">
        <v>53</v>
      </c>
      <c r="C139" s="3" t="s">
        <v>81</v>
      </c>
      <c r="D139" s="3" t="s">
        <v>82</v>
      </c>
      <c r="G139" s="3" t="s">
        <v>40</v>
      </c>
      <c r="H139" s="3" t="s">
        <v>41</v>
      </c>
      <c r="I139" s="3" t="s">
        <v>28</v>
      </c>
      <c r="J139" s="3" t="s">
        <v>29</v>
      </c>
      <c r="K139" s="3" t="s">
        <v>30</v>
      </c>
      <c r="L139" s="3" t="s">
        <v>31</v>
      </c>
      <c r="M139" s="3">
        <v>0</v>
      </c>
      <c r="N139" s="3">
        <v>0</v>
      </c>
      <c r="O139" s="3">
        <v>0</v>
      </c>
      <c r="P139" s="3">
        <v>0</v>
      </c>
      <c r="Q139" s="3">
        <v>1</v>
      </c>
      <c r="R139" s="3">
        <v>0</v>
      </c>
      <c r="S139" s="3">
        <v>1</v>
      </c>
      <c r="T139" s="3">
        <v>1</v>
      </c>
      <c r="U139" s="3">
        <v>0</v>
      </c>
      <c r="X139" s="3">
        <v>0</v>
      </c>
      <c r="Y139" s="3">
        <v>1</v>
      </c>
    </row>
    <row r="140" spans="1:25" s="3" customFormat="1" ht="28" hidden="1">
      <c r="A140" s="3">
        <v>2025</v>
      </c>
      <c r="B140" s="3" t="s">
        <v>53</v>
      </c>
      <c r="C140" s="3" t="s">
        <v>81</v>
      </c>
      <c r="D140" s="3" t="s">
        <v>364</v>
      </c>
      <c r="G140" s="3" t="s">
        <v>40</v>
      </c>
      <c r="H140" s="10" t="s">
        <v>41</v>
      </c>
      <c r="I140" s="3" t="s">
        <v>28</v>
      </c>
      <c r="J140" s="3" t="s">
        <v>29</v>
      </c>
      <c r="K140" s="3" t="s">
        <v>30</v>
      </c>
      <c r="L140" s="3" t="s">
        <v>31</v>
      </c>
      <c r="M140" s="3">
        <v>0</v>
      </c>
      <c r="N140" s="3">
        <v>0</v>
      </c>
      <c r="O140" s="3">
        <v>0</v>
      </c>
      <c r="P140" s="3">
        <v>0</v>
      </c>
      <c r="Q140" s="3">
        <v>6</v>
      </c>
      <c r="R140" s="3">
        <v>0</v>
      </c>
      <c r="S140" s="3">
        <v>6</v>
      </c>
      <c r="T140" s="3">
        <v>6</v>
      </c>
      <c r="U140" s="3">
        <v>0</v>
      </c>
      <c r="X140" s="3">
        <v>0</v>
      </c>
      <c r="Y140" s="3">
        <v>6</v>
      </c>
    </row>
    <row r="141" spans="1:25" s="3" customFormat="1" ht="28" hidden="1">
      <c r="A141" s="3">
        <v>2025</v>
      </c>
      <c r="B141" s="3" t="s">
        <v>53</v>
      </c>
      <c r="C141" s="3" t="s">
        <v>499</v>
      </c>
      <c r="D141" s="3" t="s">
        <v>500</v>
      </c>
      <c r="G141" s="3" t="s">
        <v>56</v>
      </c>
      <c r="H141" s="3" t="s">
        <v>41</v>
      </c>
      <c r="I141" s="3" t="s">
        <v>28</v>
      </c>
      <c r="J141" s="3" t="s">
        <v>29</v>
      </c>
      <c r="K141" s="3" t="s">
        <v>30</v>
      </c>
      <c r="L141" s="3" t="s">
        <v>31</v>
      </c>
      <c r="M141" s="3">
        <v>2</v>
      </c>
      <c r="N141" s="3">
        <v>5</v>
      </c>
      <c r="O141" s="3">
        <v>0</v>
      </c>
      <c r="P141" s="3">
        <v>0</v>
      </c>
      <c r="Q141" s="3">
        <v>4</v>
      </c>
      <c r="R141" s="3">
        <v>0</v>
      </c>
      <c r="S141" s="3">
        <v>0</v>
      </c>
      <c r="T141" s="3">
        <v>9</v>
      </c>
      <c r="U141" s="3">
        <v>0</v>
      </c>
      <c r="X141" s="3">
        <v>0</v>
      </c>
      <c r="Y141" s="3">
        <v>9</v>
      </c>
    </row>
    <row r="142" spans="1:25" s="3" customFormat="1" ht="42">
      <c r="A142" s="3">
        <v>2025</v>
      </c>
      <c r="B142" s="3" t="s">
        <v>32</v>
      </c>
      <c r="C142" s="3" t="s">
        <v>204</v>
      </c>
      <c r="D142" s="3" t="s">
        <v>205</v>
      </c>
      <c r="E142" s="3" t="s">
        <v>206</v>
      </c>
      <c r="F142" s="3">
        <v>5</v>
      </c>
      <c r="G142" s="5" t="s">
        <v>36</v>
      </c>
      <c r="H142" s="5" t="s">
        <v>41</v>
      </c>
      <c r="I142" s="3" t="s">
        <v>28</v>
      </c>
      <c r="J142" s="3" t="s">
        <v>29</v>
      </c>
      <c r="K142" s="3" t="s">
        <v>30</v>
      </c>
      <c r="L142" s="3" t="s">
        <v>31</v>
      </c>
      <c r="M142" s="47">
        <v>2</v>
      </c>
      <c r="N142" s="3">
        <v>6</v>
      </c>
      <c r="O142" s="3">
        <v>0</v>
      </c>
      <c r="P142" s="3">
        <v>0</v>
      </c>
      <c r="Q142" s="47">
        <v>15</v>
      </c>
      <c r="R142" s="3">
        <v>0</v>
      </c>
      <c r="S142" s="3">
        <v>0</v>
      </c>
      <c r="T142" s="3">
        <v>21</v>
      </c>
      <c r="U142" s="3">
        <v>0</v>
      </c>
      <c r="W142" s="3">
        <f>SUM(V136+W136)</f>
        <v>0</v>
      </c>
      <c r="X142" s="3">
        <v>0</v>
      </c>
      <c r="Y142" s="3">
        <v>21</v>
      </c>
    </row>
    <row r="143" spans="1:25" s="3" customFormat="1" ht="42">
      <c r="A143" s="3">
        <v>2025</v>
      </c>
      <c r="B143" s="3" t="s">
        <v>32</v>
      </c>
      <c r="C143" s="3" t="s">
        <v>204</v>
      </c>
      <c r="D143" s="3" t="s">
        <v>207</v>
      </c>
      <c r="E143" s="3" t="s">
        <v>206</v>
      </c>
      <c r="F143" s="3">
        <v>5</v>
      </c>
      <c r="G143" s="3" t="s">
        <v>36</v>
      </c>
      <c r="H143" s="3" t="s">
        <v>105</v>
      </c>
      <c r="I143" s="3" t="s">
        <v>28</v>
      </c>
      <c r="J143" s="3" t="s">
        <v>29</v>
      </c>
      <c r="K143" s="3" t="s">
        <v>30</v>
      </c>
      <c r="L143" s="3" t="s">
        <v>31</v>
      </c>
      <c r="M143" s="47">
        <v>2</v>
      </c>
      <c r="N143" s="3">
        <v>6</v>
      </c>
      <c r="O143" s="3">
        <v>0</v>
      </c>
      <c r="P143" s="3">
        <v>0</v>
      </c>
      <c r="Q143" s="47">
        <v>8</v>
      </c>
      <c r="R143" s="3">
        <v>0</v>
      </c>
      <c r="S143" s="3">
        <v>0</v>
      </c>
      <c r="T143" s="3">
        <v>14</v>
      </c>
      <c r="U143" s="3">
        <v>0</v>
      </c>
      <c r="X143" s="3">
        <v>0</v>
      </c>
      <c r="Y143" s="3">
        <v>14</v>
      </c>
    </row>
    <row r="144" spans="1:25" s="3" customFormat="1" ht="14" hidden="1">
      <c r="A144" s="3">
        <v>2025</v>
      </c>
      <c r="B144" s="3" t="s">
        <v>25</v>
      </c>
      <c r="C144" s="3" t="s">
        <v>294</v>
      </c>
      <c r="D144" s="3" t="s">
        <v>295</v>
      </c>
      <c r="I144" s="3" t="s">
        <v>28</v>
      </c>
      <c r="J144" s="3" t="s">
        <v>50</v>
      </c>
      <c r="K144" s="3" t="s">
        <v>30</v>
      </c>
      <c r="L144" s="3" t="s">
        <v>31</v>
      </c>
      <c r="M144" s="3">
        <v>0</v>
      </c>
      <c r="N144" s="3">
        <v>0</v>
      </c>
      <c r="O144" s="3">
        <v>0</v>
      </c>
      <c r="P144" s="3">
        <v>0</v>
      </c>
      <c r="Q144" s="3">
        <v>6</v>
      </c>
      <c r="R144" s="3">
        <v>0</v>
      </c>
      <c r="S144" s="3">
        <v>0</v>
      </c>
      <c r="T144" s="3">
        <v>6</v>
      </c>
      <c r="U144" s="3">
        <v>0</v>
      </c>
      <c r="X144" s="3">
        <v>0</v>
      </c>
      <c r="Y144" s="3">
        <v>6</v>
      </c>
    </row>
    <row r="145" spans="1:27" s="3" customFormat="1" ht="28" hidden="1">
      <c r="A145" s="3">
        <v>2025</v>
      </c>
      <c r="B145" s="3" t="s">
        <v>25</v>
      </c>
      <c r="C145" s="3" t="s">
        <v>217</v>
      </c>
      <c r="D145" s="3" t="s">
        <v>218</v>
      </c>
      <c r="I145" s="3" t="s">
        <v>28</v>
      </c>
      <c r="J145" s="3" t="s">
        <v>50</v>
      </c>
      <c r="K145" s="3" t="s">
        <v>30</v>
      </c>
      <c r="L145" s="3" t="s">
        <v>31</v>
      </c>
      <c r="M145" s="3">
        <v>0</v>
      </c>
      <c r="N145" s="3">
        <v>0</v>
      </c>
      <c r="O145" s="3">
        <v>0</v>
      </c>
      <c r="P145" s="3">
        <v>0</v>
      </c>
      <c r="Q145" s="3">
        <v>22</v>
      </c>
      <c r="R145" s="3">
        <v>0</v>
      </c>
      <c r="S145" s="3">
        <v>0</v>
      </c>
      <c r="T145" s="3">
        <v>22</v>
      </c>
      <c r="U145" s="3">
        <v>0</v>
      </c>
      <c r="X145" s="3">
        <v>0</v>
      </c>
      <c r="Y145" s="3">
        <v>22</v>
      </c>
    </row>
    <row r="146" spans="1:27" s="3" customFormat="1" ht="28" hidden="1">
      <c r="A146" s="3">
        <v>2025</v>
      </c>
      <c r="B146" s="3" t="s">
        <v>25</v>
      </c>
      <c r="C146" s="3" t="s">
        <v>90</v>
      </c>
      <c r="D146" s="3" t="s">
        <v>91</v>
      </c>
      <c r="I146" s="3" t="s">
        <v>28</v>
      </c>
      <c r="J146" s="3" t="s">
        <v>50</v>
      </c>
      <c r="K146" s="3" t="s">
        <v>30</v>
      </c>
      <c r="L146" s="3" t="s">
        <v>31</v>
      </c>
      <c r="M146" s="3">
        <v>2</v>
      </c>
      <c r="N146" s="3">
        <v>7</v>
      </c>
      <c r="O146" s="3">
        <v>0</v>
      </c>
      <c r="P146" s="3">
        <v>0</v>
      </c>
      <c r="Q146" s="3">
        <v>8</v>
      </c>
      <c r="R146" s="3">
        <v>0</v>
      </c>
      <c r="S146" s="3">
        <v>0</v>
      </c>
      <c r="T146" s="3">
        <v>15</v>
      </c>
      <c r="U146" s="3">
        <v>0</v>
      </c>
      <c r="X146" s="3">
        <v>0</v>
      </c>
      <c r="Y146" s="3">
        <v>15</v>
      </c>
    </row>
    <row r="147" spans="1:27" s="3" customFormat="1" ht="28" hidden="1">
      <c r="A147" s="3">
        <v>2025</v>
      </c>
      <c r="B147" s="3" t="s">
        <v>25</v>
      </c>
      <c r="C147" s="3" t="s">
        <v>691</v>
      </c>
      <c r="D147" s="3" t="s">
        <v>692</v>
      </c>
      <c r="I147" s="3" t="s">
        <v>28</v>
      </c>
      <c r="J147" s="3" t="s">
        <v>50</v>
      </c>
      <c r="K147" s="3" t="s">
        <v>30</v>
      </c>
      <c r="L147" s="3" t="s">
        <v>31</v>
      </c>
      <c r="M147" s="3">
        <v>2</v>
      </c>
      <c r="N147" s="3">
        <v>9</v>
      </c>
      <c r="O147" s="3">
        <v>0</v>
      </c>
      <c r="P147" s="3">
        <v>0</v>
      </c>
      <c r="Q147" s="3">
        <v>8</v>
      </c>
      <c r="R147" s="3">
        <v>0</v>
      </c>
      <c r="S147" s="3">
        <v>0</v>
      </c>
      <c r="T147" s="3">
        <v>17</v>
      </c>
      <c r="U147" s="3">
        <v>0</v>
      </c>
      <c r="X147" s="3">
        <v>0</v>
      </c>
      <c r="Y147" s="3">
        <v>17</v>
      </c>
    </row>
    <row r="148" spans="1:27" s="3" customFormat="1" ht="14" hidden="1">
      <c r="A148" s="3">
        <v>2025</v>
      </c>
      <c r="B148" s="3" t="s">
        <v>25</v>
      </c>
      <c r="C148" s="3" t="s">
        <v>336</v>
      </c>
      <c r="D148" s="3" t="s">
        <v>337</v>
      </c>
      <c r="I148" s="3" t="s">
        <v>44</v>
      </c>
      <c r="J148" s="3" t="s">
        <v>31</v>
      </c>
      <c r="K148" s="3" t="s">
        <v>45</v>
      </c>
      <c r="L148" s="3" t="s">
        <v>31</v>
      </c>
      <c r="M148" s="3">
        <v>4</v>
      </c>
      <c r="N148" s="3">
        <v>15</v>
      </c>
      <c r="O148" s="3">
        <v>0</v>
      </c>
      <c r="P148" s="3">
        <v>0</v>
      </c>
      <c r="Q148" s="3">
        <v>2</v>
      </c>
      <c r="R148" s="3">
        <v>0</v>
      </c>
      <c r="S148" s="3">
        <v>0</v>
      </c>
      <c r="T148" s="3">
        <v>17</v>
      </c>
      <c r="U148" s="3">
        <v>0</v>
      </c>
      <c r="X148" s="3">
        <v>0</v>
      </c>
      <c r="Y148" s="3">
        <v>17</v>
      </c>
    </row>
    <row r="149" spans="1:27" s="3" customFormat="1" ht="28">
      <c r="A149" s="3">
        <v>2025</v>
      </c>
      <c r="B149" s="3" t="s">
        <v>32</v>
      </c>
      <c r="C149" s="3" t="s">
        <v>62</v>
      </c>
      <c r="D149" s="3" t="s">
        <v>63</v>
      </c>
      <c r="E149" s="3" t="s">
        <v>61</v>
      </c>
      <c r="F149" s="3">
        <v>2</v>
      </c>
      <c r="G149" s="3" t="s">
        <v>36</v>
      </c>
      <c r="I149" s="3" t="s">
        <v>28</v>
      </c>
      <c r="J149" s="3" t="s">
        <v>29</v>
      </c>
      <c r="K149" s="3" t="s">
        <v>30</v>
      </c>
      <c r="L149" s="3" t="s">
        <v>31</v>
      </c>
      <c r="M149" s="47">
        <v>30</v>
      </c>
      <c r="N149" s="3">
        <v>70</v>
      </c>
      <c r="O149" s="3">
        <v>0</v>
      </c>
      <c r="P149" s="3">
        <v>0</v>
      </c>
      <c r="Q149" s="47">
        <v>26</v>
      </c>
      <c r="R149" s="3">
        <v>0</v>
      </c>
      <c r="S149" s="3">
        <v>0</v>
      </c>
      <c r="T149" s="3">
        <v>96</v>
      </c>
      <c r="U149" s="3">
        <v>0</v>
      </c>
      <c r="X149" s="3">
        <v>0</v>
      </c>
      <c r="Y149" s="3">
        <v>96</v>
      </c>
      <c r="Z149" s="3">
        <f>SUBTOTAL(9,Y149:Y152)</f>
        <v>132</v>
      </c>
      <c r="AA149" s="3">
        <f>SUM(Y149+Y152)</f>
        <v>131</v>
      </c>
    </row>
    <row r="150" spans="1:27" s="3" customFormat="1" ht="28">
      <c r="A150" s="3">
        <v>2025</v>
      </c>
      <c r="B150" s="3" t="s">
        <v>32</v>
      </c>
      <c r="C150" s="3" t="s">
        <v>62</v>
      </c>
      <c r="D150" s="3" t="s">
        <v>67</v>
      </c>
      <c r="E150" s="3" t="s">
        <v>61</v>
      </c>
      <c r="F150" s="3">
        <v>2</v>
      </c>
      <c r="G150" s="3" t="s">
        <v>36</v>
      </c>
      <c r="I150" s="3" t="s">
        <v>28</v>
      </c>
      <c r="J150" s="3" t="s">
        <v>29</v>
      </c>
      <c r="K150" s="3" t="s">
        <v>30</v>
      </c>
      <c r="L150" s="3" t="s">
        <v>31</v>
      </c>
      <c r="M150" s="47">
        <v>16</v>
      </c>
      <c r="N150" s="3">
        <v>32</v>
      </c>
      <c r="O150" s="3">
        <v>0</v>
      </c>
      <c r="P150" s="3">
        <v>0</v>
      </c>
      <c r="Q150" s="47">
        <v>4</v>
      </c>
      <c r="R150" s="3">
        <v>0</v>
      </c>
      <c r="S150" s="3">
        <v>0</v>
      </c>
      <c r="T150" s="3">
        <v>36</v>
      </c>
      <c r="U150" s="3">
        <v>0</v>
      </c>
      <c r="W150" s="3">
        <f>SUM(V147+W147)</f>
        <v>0</v>
      </c>
      <c r="X150" s="3">
        <v>0</v>
      </c>
      <c r="Y150" s="3">
        <v>36</v>
      </c>
    </row>
    <row r="151" spans="1:27" s="3" customFormat="1" ht="28" hidden="1">
      <c r="A151" s="3">
        <v>2025</v>
      </c>
      <c r="B151" s="3" t="s">
        <v>53</v>
      </c>
      <c r="C151" s="3" t="s">
        <v>62</v>
      </c>
      <c r="D151" s="3" t="s">
        <v>582</v>
      </c>
      <c r="G151" s="3" t="s">
        <v>104</v>
      </c>
      <c r="H151" s="3" t="s">
        <v>41</v>
      </c>
      <c r="I151" s="3" t="s">
        <v>28</v>
      </c>
      <c r="J151" s="3" t="s">
        <v>29</v>
      </c>
      <c r="K151" s="3" t="s">
        <v>30</v>
      </c>
      <c r="L151" s="3" t="s">
        <v>31</v>
      </c>
      <c r="M151" s="3">
        <v>2</v>
      </c>
      <c r="N151" s="3">
        <v>4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4</v>
      </c>
      <c r="U151" s="3">
        <v>0</v>
      </c>
      <c r="X151" s="3">
        <v>0</v>
      </c>
      <c r="Y151" s="3">
        <v>4</v>
      </c>
    </row>
    <row r="152" spans="1:27" s="3" customFormat="1" ht="28" hidden="1">
      <c r="A152" s="3">
        <v>2025</v>
      </c>
      <c r="B152" s="3" t="s">
        <v>53</v>
      </c>
      <c r="C152" s="3" t="s">
        <v>62</v>
      </c>
      <c r="D152" s="3" t="s">
        <v>583</v>
      </c>
      <c r="G152" s="3" t="s">
        <v>56</v>
      </c>
      <c r="H152" s="3" t="s">
        <v>41</v>
      </c>
      <c r="I152" s="3" t="s">
        <v>28</v>
      </c>
      <c r="J152" s="3" t="s">
        <v>29</v>
      </c>
      <c r="K152" s="3" t="s">
        <v>30</v>
      </c>
      <c r="L152" s="3" t="s">
        <v>31</v>
      </c>
      <c r="M152" s="3">
        <v>8</v>
      </c>
      <c r="N152" s="3">
        <v>20</v>
      </c>
      <c r="O152" s="3">
        <v>0</v>
      </c>
      <c r="P152" s="3">
        <v>0</v>
      </c>
      <c r="Q152" s="3">
        <v>15</v>
      </c>
      <c r="R152" s="3">
        <v>0</v>
      </c>
      <c r="S152" s="3">
        <v>0</v>
      </c>
      <c r="T152" s="3">
        <v>35</v>
      </c>
      <c r="U152" s="3">
        <v>0</v>
      </c>
      <c r="X152" s="3">
        <v>0</v>
      </c>
      <c r="Y152" s="3">
        <v>35</v>
      </c>
    </row>
    <row r="153" spans="1:27" s="3" customFormat="1" ht="28" hidden="1">
      <c r="A153" s="3">
        <v>2025</v>
      </c>
      <c r="B153" s="3" t="s">
        <v>53</v>
      </c>
      <c r="C153" s="3" t="s">
        <v>62</v>
      </c>
      <c r="D153" s="3" t="s">
        <v>585</v>
      </c>
      <c r="G153" s="3" t="s">
        <v>36</v>
      </c>
      <c r="H153" s="3" t="s">
        <v>41</v>
      </c>
      <c r="I153" s="3" t="s">
        <v>28</v>
      </c>
      <c r="J153" s="3" t="s">
        <v>29</v>
      </c>
      <c r="K153" s="3" t="s">
        <v>30</v>
      </c>
      <c r="L153" s="3" t="s">
        <v>31</v>
      </c>
      <c r="M153" s="47">
        <v>5</v>
      </c>
      <c r="N153" s="3">
        <v>18</v>
      </c>
      <c r="O153" s="3">
        <v>0</v>
      </c>
      <c r="P153" s="3">
        <v>0</v>
      </c>
      <c r="Q153" s="47">
        <v>16</v>
      </c>
      <c r="R153" s="3">
        <v>0</v>
      </c>
      <c r="S153" s="3">
        <v>0</v>
      </c>
      <c r="T153" s="3">
        <v>34</v>
      </c>
      <c r="U153" s="3">
        <v>0</v>
      </c>
      <c r="X153" s="3">
        <v>0</v>
      </c>
      <c r="Y153" s="3">
        <v>34</v>
      </c>
    </row>
    <row r="154" spans="1:27" s="3" customFormat="1" ht="28" hidden="1">
      <c r="A154" s="3">
        <v>2025</v>
      </c>
      <c r="B154" s="3" t="s">
        <v>53</v>
      </c>
      <c r="C154" s="3" t="s">
        <v>62</v>
      </c>
      <c r="D154" s="3" t="s">
        <v>588</v>
      </c>
      <c r="G154" s="3" t="s">
        <v>40</v>
      </c>
      <c r="H154" s="3" t="s">
        <v>41</v>
      </c>
      <c r="I154" s="3" t="s">
        <v>28</v>
      </c>
      <c r="J154" s="3" t="s">
        <v>29</v>
      </c>
      <c r="K154" s="3" t="s">
        <v>30</v>
      </c>
      <c r="L154" s="3" t="s">
        <v>31</v>
      </c>
      <c r="M154" s="3">
        <v>1</v>
      </c>
      <c r="N154" s="3">
        <v>2</v>
      </c>
      <c r="O154" s="3">
        <v>0</v>
      </c>
      <c r="P154" s="3">
        <v>0</v>
      </c>
      <c r="Q154" s="3">
        <v>3</v>
      </c>
      <c r="R154" s="3">
        <v>0</v>
      </c>
      <c r="S154" s="3">
        <v>3</v>
      </c>
      <c r="T154" s="3">
        <v>5</v>
      </c>
      <c r="U154" s="3">
        <v>0</v>
      </c>
      <c r="X154" s="3">
        <v>0</v>
      </c>
      <c r="Y154" s="3">
        <v>5</v>
      </c>
    </row>
    <row r="155" spans="1:27" s="3" customFormat="1" ht="28" hidden="1">
      <c r="A155" s="3">
        <v>2025</v>
      </c>
      <c r="B155" s="3" t="s">
        <v>75</v>
      </c>
      <c r="C155" s="3" t="s">
        <v>62</v>
      </c>
      <c r="D155" s="3" t="s">
        <v>589</v>
      </c>
      <c r="I155" s="3" t="s">
        <v>28</v>
      </c>
      <c r="J155" s="3" t="s">
        <v>29</v>
      </c>
      <c r="K155" s="3" t="s">
        <v>30</v>
      </c>
      <c r="L155" s="3" t="s">
        <v>31</v>
      </c>
      <c r="M155" s="3">
        <v>5</v>
      </c>
      <c r="N155" s="3">
        <v>15</v>
      </c>
      <c r="O155" s="3">
        <v>15</v>
      </c>
      <c r="P155" s="3">
        <v>10</v>
      </c>
      <c r="Q155" s="3">
        <v>10</v>
      </c>
      <c r="R155" s="3">
        <v>0</v>
      </c>
      <c r="S155" s="3">
        <v>0</v>
      </c>
      <c r="T155" s="3">
        <v>25</v>
      </c>
      <c r="U155" s="3">
        <v>0</v>
      </c>
      <c r="X155" s="3">
        <v>0</v>
      </c>
      <c r="Y155" s="3">
        <v>25</v>
      </c>
    </row>
    <row r="156" spans="1:27" s="3" customFormat="1" ht="28" hidden="1">
      <c r="A156" s="3">
        <v>2025</v>
      </c>
      <c r="B156" s="3" t="s">
        <v>32</v>
      </c>
      <c r="C156" s="3" t="s">
        <v>556</v>
      </c>
      <c r="D156" s="3" t="s">
        <v>557</v>
      </c>
      <c r="E156" s="3" t="s">
        <v>549</v>
      </c>
      <c r="F156" s="3">
        <v>14</v>
      </c>
      <c r="G156" s="3" t="s">
        <v>56</v>
      </c>
      <c r="H156" s="3" t="s">
        <v>105</v>
      </c>
      <c r="I156" s="3" t="s">
        <v>28</v>
      </c>
      <c r="J156" s="3" t="s">
        <v>29</v>
      </c>
      <c r="K156" s="3" t="s">
        <v>30</v>
      </c>
      <c r="L156" s="3" t="s">
        <v>31</v>
      </c>
      <c r="M156" s="13">
        <v>1</v>
      </c>
      <c r="N156" s="3">
        <v>4</v>
      </c>
      <c r="O156" s="3">
        <v>0</v>
      </c>
      <c r="P156" s="3">
        <v>0</v>
      </c>
      <c r="Q156" s="13">
        <v>17</v>
      </c>
      <c r="R156" s="3">
        <v>17</v>
      </c>
      <c r="S156" s="3">
        <v>0</v>
      </c>
      <c r="T156" s="3">
        <v>21</v>
      </c>
      <c r="U156" s="3">
        <v>0</v>
      </c>
      <c r="X156" s="3">
        <v>0</v>
      </c>
      <c r="Y156" s="3">
        <v>21</v>
      </c>
    </row>
    <row r="157" spans="1:27" s="3" customFormat="1" ht="28" hidden="1">
      <c r="A157" s="3">
        <v>2025</v>
      </c>
      <c r="B157" s="3" t="s">
        <v>25</v>
      </c>
      <c r="C157" s="3" t="s">
        <v>622</v>
      </c>
      <c r="D157" s="3" t="s">
        <v>623</v>
      </c>
      <c r="I157" s="3" t="s">
        <v>28</v>
      </c>
      <c r="J157" s="3" t="s">
        <v>29</v>
      </c>
      <c r="K157" s="3" t="s">
        <v>30</v>
      </c>
      <c r="L157" s="3" t="s">
        <v>31</v>
      </c>
      <c r="M157" s="3">
        <v>1</v>
      </c>
      <c r="N157" s="3">
        <v>2</v>
      </c>
      <c r="O157" s="3">
        <v>0</v>
      </c>
      <c r="P157" s="3">
        <v>0</v>
      </c>
      <c r="Q157" s="3">
        <v>18</v>
      </c>
      <c r="R157" s="3">
        <v>0</v>
      </c>
      <c r="S157" s="3">
        <v>0</v>
      </c>
      <c r="T157" s="3">
        <v>20</v>
      </c>
      <c r="U157" s="3">
        <v>0</v>
      </c>
      <c r="X157" s="3">
        <v>0</v>
      </c>
      <c r="Y157" s="3">
        <v>20</v>
      </c>
    </row>
    <row r="158" spans="1:27" s="3" customFormat="1" ht="28" hidden="1">
      <c r="A158" s="3">
        <v>2025</v>
      </c>
      <c r="B158" s="3" t="s">
        <v>25</v>
      </c>
      <c r="C158" s="3" t="s">
        <v>317</v>
      </c>
      <c r="D158" s="3" t="s">
        <v>318</v>
      </c>
      <c r="I158" s="3" t="s">
        <v>44</v>
      </c>
      <c r="J158" s="3" t="s">
        <v>31</v>
      </c>
      <c r="K158" s="3" t="s">
        <v>45</v>
      </c>
      <c r="L158" s="3" t="s">
        <v>31</v>
      </c>
      <c r="M158" s="3">
        <v>0</v>
      </c>
      <c r="N158" s="3">
        <v>0</v>
      </c>
      <c r="O158" s="3">
        <v>0</v>
      </c>
      <c r="P158" s="3">
        <v>0</v>
      </c>
      <c r="Q158" s="3">
        <v>7</v>
      </c>
      <c r="R158" s="3">
        <v>0</v>
      </c>
      <c r="S158" s="3">
        <v>0</v>
      </c>
      <c r="T158" s="3">
        <v>7</v>
      </c>
      <c r="U158" s="3">
        <v>0</v>
      </c>
      <c r="X158" s="3">
        <v>0</v>
      </c>
      <c r="Y158" s="3">
        <v>7</v>
      </c>
    </row>
    <row r="159" spans="1:27" s="3" customFormat="1" ht="28" hidden="1">
      <c r="A159" s="3">
        <v>2025</v>
      </c>
      <c r="B159" s="3" t="s">
        <v>25</v>
      </c>
      <c r="C159" s="3" t="s">
        <v>321</v>
      </c>
      <c r="D159" s="3" t="s">
        <v>322</v>
      </c>
      <c r="I159" s="3" t="s">
        <v>28</v>
      </c>
      <c r="J159" s="3" t="s">
        <v>50</v>
      </c>
      <c r="K159" s="3" t="s">
        <v>30</v>
      </c>
      <c r="L159" s="3" t="s">
        <v>31</v>
      </c>
      <c r="M159" s="3">
        <v>5</v>
      </c>
      <c r="N159" s="3">
        <v>20</v>
      </c>
      <c r="O159" s="3">
        <v>0</v>
      </c>
      <c r="P159" s="3">
        <v>0</v>
      </c>
      <c r="Q159" s="3">
        <v>89</v>
      </c>
      <c r="R159" s="3">
        <v>0</v>
      </c>
      <c r="S159" s="3">
        <v>0</v>
      </c>
      <c r="T159" s="3">
        <v>109</v>
      </c>
      <c r="U159" s="3">
        <v>0</v>
      </c>
      <c r="X159" s="3">
        <v>0</v>
      </c>
      <c r="Y159" s="3">
        <v>109</v>
      </c>
    </row>
    <row r="160" spans="1:27" s="3" customFormat="1" ht="14" hidden="1">
      <c r="A160" s="3">
        <v>2025</v>
      </c>
      <c r="B160" s="3" t="s">
        <v>25</v>
      </c>
      <c r="C160" s="3" t="s">
        <v>221</v>
      </c>
      <c r="D160" s="3" t="s">
        <v>222</v>
      </c>
      <c r="I160" s="3" t="s">
        <v>28</v>
      </c>
      <c r="J160" s="3" t="s">
        <v>50</v>
      </c>
      <c r="K160" s="3" t="s">
        <v>30</v>
      </c>
      <c r="L160" s="3" t="s">
        <v>31</v>
      </c>
      <c r="M160" s="3">
        <v>0</v>
      </c>
      <c r="N160" s="3">
        <v>0</v>
      </c>
      <c r="O160" s="3">
        <v>0</v>
      </c>
      <c r="P160" s="3">
        <v>0</v>
      </c>
      <c r="Q160" s="3">
        <v>1</v>
      </c>
      <c r="R160" s="3">
        <v>0</v>
      </c>
      <c r="S160" s="3">
        <v>0</v>
      </c>
      <c r="T160" s="3">
        <v>1</v>
      </c>
      <c r="U160" s="3">
        <v>0</v>
      </c>
      <c r="X160" s="3">
        <v>0</v>
      </c>
      <c r="Y160" s="3">
        <v>1</v>
      </c>
    </row>
    <row r="161" spans="1:25" s="3" customFormat="1" ht="28" hidden="1">
      <c r="A161" s="3">
        <v>2025</v>
      </c>
      <c r="B161" s="3" t="s">
        <v>53</v>
      </c>
      <c r="C161" s="3" t="s">
        <v>328</v>
      </c>
      <c r="D161" s="3" t="s">
        <v>329</v>
      </c>
      <c r="G161" s="3" t="s">
        <v>56</v>
      </c>
      <c r="H161" s="3" t="s">
        <v>41</v>
      </c>
      <c r="I161" s="3" t="s">
        <v>28</v>
      </c>
      <c r="J161" s="3" t="s">
        <v>29</v>
      </c>
      <c r="K161" s="3" t="s">
        <v>30</v>
      </c>
      <c r="L161" s="3" t="s">
        <v>31</v>
      </c>
      <c r="M161" s="3">
        <v>1</v>
      </c>
      <c r="N161" s="3">
        <v>3</v>
      </c>
      <c r="O161" s="3">
        <v>0</v>
      </c>
      <c r="P161" s="3">
        <v>0</v>
      </c>
      <c r="Q161" s="3">
        <v>3</v>
      </c>
      <c r="R161" s="3">
        <v>0</v>
      </c>
      <c r="S161" s="3">
        <v>0</v>
      </c>
      <c r="T161" s="3">
        <v>6</v>
      </c>
      <c r="U161" s="3">
        <v>0</v>
      </c>
      <c r="X161" s="3">
        <v>0</v>
      </c>
      <c r="Y161" s="3">
        <v>6</v>
      </c>
    </row>
    <row r="162" spans="1:25" s="3" customFormat="1" ht="28" hidden="1">
      <c r="A162" s="3">
        <v>2025</v>
      </c>
      <c r="B162" s="3" t="s">
        <v>25</v>
      </c>
      <c r="C162" s="3" t="s">
        <v>332</v>
      </c>
      <c r="D162" s="3" t="s">
        <v>333</v>
      </c>
      <c r="I162" s="3" t="s">
        <v>28</v>
      </c>
      <c r="J162" s="3" t="s">
        <v>29</v>
      </c>
      <c r="K162" s="3" t="s">
        <v>30</v>
      </c>
      <c r="L162" s="3" t="s">
        <v>31</v>
      </c>
      <c r="M162" s="3">
        <v>2</v>
      </c>
      <c r="N162" s="3">
        <v>4</v>
      </c>
      <c r="O162" s="3">
        <v>0</v>
      </c>
      <c r="P162" s="3">
        <v>0</v>
      </c>
      <c r="Q162" s="3">
        <v>20</v>
      </c>
      <c r="R162" s="3">
        <v>0</v>
      </c>
      <c r="S162" s="3">
        <v>0</v>
      </c>
      <c r="T162" s="3">
        <v>24</v>
      </c>
      <c r="U162" s="3">
        <v>0</v>
      </c>
      <c r="X162" s="3">
        <v>0</v>
      </c>
      <c r="Y162" s="3">
        <v>24</v>
      </c>
    </row>
    <row r="163" spans="1:25" s="3" customFormat="1" ht="28" hidden="1">
      <c r="A163" s="3">
        <v>2025</v>
      </c>
      <c r="B163" s="3" t="s">
        <v>32</v>
      </c>
      <c r="C163" s="3" t="s">
        <v>133</v>
      </c>
      <c r="D163" s="3" t="s">
        <v>134</v>
      </c>
      <c r="E163" s="3" t="s">
        <v>125</v>
      </c>
      <c r="F163" s="3">
        <v>4</v>
      </c>
      <c r="G163" s="3" t="s">
        <v>104</v>
      </c>
      <c r="H163" s="3" t="s">
        <v>105</v>
      </c>
      <c r="I163" s="3" t="s">
        <v>28</v>
      </c>
      <c r="J163" s="3" t="s">
        <v>29</v>
      </c>
      <c r="K163" s="3" t="s">
        <v>30</v>
      </c>
      <c r="L163" s="3" t="s">
        <v>31</v>
      </c>
      <c r="M163" s="13">
        <v>8</v>
      </c>
      <c r="N163" s="3">
        <v>27</v>
      </c>
      <c r="O163" s="3">
        <v>0</v>
      </c>
      <c r="P163" s="3">
        <v>0</v>
      </c>
      <c r="Q163" s="13">
        <v>0</v>
      </c>
      <c r="R163" s="3">
        <v>0</v>
      </c>
      <c r="S163" s="3">
        <v>0</v>
      </c>
      <c r="T163" s="3">
        <v>27</v>
      </c>
      <c r="U163" s="3">
        <v>0</v>
      </c>
      <c r="X163" s="3">
        <v>0</v>
      </c>
      <c r="Y163" s="3">
        <v>27</v>
      </c>
    </row>
    <row r="164" spans="1:25" s="3" customFormat="1" ht="28">
      <c r="A164" s="3">
        <v>2025</v>
      </c>
      <c r="B164" s="3" t="s">
        <v>32</v>
      </c>
      <c r="C164" s="3" t="s">
        <v>133</v>
      </c>
      <c r="D164" s="3" t="s">
        <v>147</v>
      </c>
      <c r="E164" s="3" t="s">
        <v>125</v>
      </c>
      <c r="F164" s="3">
        <v>4</v>
      </c>
      <c r="G164" s="3" t="s">
        <v>36</v>
      </c>
      <c r="H164" s="3" t="s">
        <v>105</v>
      </c>
      <c r="I164" s="3" t="s">
        <v>28</v>
      </c>
      <c r="J164" s="3" t="s">
        <v>29</v>
      </c>
      <c r="K164" s="3" t="s">
        <v>30</v>
      </c>
      <c r="L164" s="3" t="s">
        <v>31</v>
      </c>
      <c r="M164" s="47">
        <v>8</v>
      </c>
      <c r="N164" s="3">
        <v>21</v>
      </c>
      <c r="O164" s="3">
        <v>0</v>
      </c>
      <c r="P164" s="3">
        <v>0</v>
      </c>
      <c r="Q164" s="47">
        <v>0</v>
      </c>
      <c r="R164" s="3">
        <v>0</v>
      </c>
      <c r="S164" s="3">
        <v>0</v>
      </c>
      <c r="T164" s="3">
        <v>21</v>
      </c>
      <c r="U164" s="3">
        <v>0</v>
      </c>
      <c r="X164" s="3">
        <v>0</v>
      </c>
      <c r="Y164" s="3">
        <v>21</v>
      </c>
    </row>
    <row r="165" spans="1:25" s="3" customFormat="1" ht="28" hidden="1">
      <c r="A165" s="3">
        <v>2025</v>
      </c>
      <c r="B165" s="3" t="s">
        <v>53</v>
      </c>
      <c r="C165" s="3" t="s">
        <v>133</v>
      </c>
      <c r="D165" s="3" t="s">
        <v>697</v>
      </c>
      <c r="G165" s="5" t="s">
        <v>56</v>
      </c>
      <c r="H165" s="5" t="s">
        <v>41</v>
      </c>
      <c r="I165" s="3" t="s">
        <v>28</v>
      </c>
      <c r="J165" s="3" t="s">
        <v>29</v>
      </c>
      <c r="K165" s="3" t="s">
        <v>30</v>
      </c>
      <c r="L165" s="3" t="s">
        <v>31</v>
      </c>
      <c r="M165" s="3">
        <v>1</v>
      </c>
      <c r="N165" s="3">
        <v>3</v>
      </c>
      <c r="O165" s="3">
        <v>0</v>
      </c>
      <c r="P165" s="3">
        <v>0</v>
      </c>
      <c r="Q165" s="3">
        <v>3</v>
      </c>
      <c r="R165" s="3">
        <v>0</v>
      </c>
      <c r="S165" s="3">
        <v>0</v>
      </c>
      <c r="T165" s="3">
        <v>6</v>
      </c>
      <c r="U165" s="3">
        <v>0</v>
      </c>
      <c r="X165" s="3">
        <v>0</v>
      </c>
      <c r="Y165" s="3">
        <v>6</v>
      </c>
    </row>
    <row r="166" spans="1:25" s="3" customFormat="1" ht="14" hidden="1">
      <c r="A166" s="3">
        <v>2025</v>
      </c>
      <c r="B166" s="3" t="s">
        <v>25</v>
      </c>
      <c r="C166" s="3" t="s">
        <v>334</v>
      </c>
      <c r="D166" s="3" t="s">
        <v>335</v>
      </c>
      <c r="I166" s="3" t="s">
        <v>28</v>
      </c>
      <c r="J166" s="3" t="s">
        <v>29</v>
      </c>
      <c r="K166" s="3" t="s">
        <v>30</v>
      </c>
      <c r="L166" s="3" t="s">
        <v>31</v>
      </c>
      <c r="M166" s="3">
        <v>2</v>
      </c>
      <c r="N166" s="3">
        <v>6</v>
      </c>
      <c r="O166" s="3">
        <v>0</v>
      </c>
      <c r="P166" s="3">
        <v>0</v>
      </c>
      <c r="Q166" s="3">
        <v>8</v>
      </c>
      <c r="R166" s="3">
        <v>0</v>
      </c>
      <c r="S166" s="3">
        <v>0</v>
      </c>
      <c r="T166" s="3">
        <v>14</v>
      </c>
      <c r="U166" s="3">
        <v>0</v>
      </c>
      <c r="X166" s="3">
        <v>0</v>
      </c>
      <c r="Y166" s="3">
        <v>14</v>
      </c>
    </row>
    <row r="167" spans="1:25" s="3" customFormat="1" ht="28" hidden="1">
      <c r="A167" s="3">
        <v>2025</v>
      </c>
      <c r="B167" s="3" t="s">
        <v>25</v>
      </c>
      <c r="C167" s="3" t="s">
        <v>552</v>
      </c>
      <c r="D167" s="3" t="s">
        <v>553</v>
      </c>
      <c r="I167" s="3" t="s">
        <v>28</v>
      </c>
      <c r="J167" s="3" t="s">
        <v>50</v>
      </c>
      <c r="K167" s="3" t="s">
        <v>30</v>
      </c>
      <c r="L167" s="3" t="s">
        <v>31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20</v>
      </c>
      <c r="V167" s="4">
        <v>45597</v>
      </c>
      <c r="W167" s="4">
        <v>45747</v>
      </c>
      <c r="X167" s="3">
        <v>0</v>
      </c>
      <c r="Y167" s="3">
        <v>20</v>
      </c>
    </row>
    <row r="168" spans="1:25" s="3" customFormat="1" ht="28" hidden="1">
      <c r="A168" s="3">
        <v>2025</v>
      </c>
      <c r="B168" s="3" t="s">
        <v>25</v>
      </c>
      <c r="C168" s="3" t="s">
        <v>552</v>
      </c>
      <c r="D168" s="3" t="s">
        <v>554</v>
      </c>
      <c r="I168" s="3" t="s">
        <v>28</v>
      </c>
      <c r="J168" s="3" t="s">
        <v>29</v>
      </c>
      <c r="K168" s="3" t="s">
        <v>30</v>
      </c>
      <c r="L168" s="3" t="s">
        <v>31</v>
      </c>
      <c r="M168" s="3">
        <v>3</v>
      </c>
      <c r="N168" s="3">
        <v>6</v>
      </c>
      <c r="O168" s="3">
        <v>0</v>
      </c>
      <c r="P168" s="3">
        <v>0</v>
      </c>
      <c r="Q168" s="3">
        <v>4</v>
      </c>
      <c r="R168" s="3">
        <v>0</v>
      </c>
      <c r="S168" s="3">
        <v>0</v>
      </c>
      <c r="T168" s="3">
        <v>10</v>
      </c>
      <c r="U168" s="3">
        <v>0</v>
      </c>
      <c r="X168" s="3">
        <v>0</v>
      </c>
      <c r="Y168" s="3">
        <v>10</v>
      </c>
    </row>
    <row r="169" spans="1:25" s="3" customFormat="1" ht="28" hidden="1">
      <c r="A169" s="3">
        <v>2025</v>
      </c>
      <c r="B169" s="3" t="s">
        <v>53</v>
      </c>
      <c r="C169" s="3" t="s">
        <v>552</v>
      </c>
      <c r="D169" s="3" t="s">
        <v>555</v>
      </c>
      <c r="G169" s="3" t="s">
        <v>56</v>
      </c>
      <c r="H169" s="3" t="s">
        <v>41</v>
      </c>
      <c r="I169" s="3" t="s">
        <v>28</v>
      </c>
      <c r="J169" s="3" t="s">
        <v>29</v>
      </c>
      <c r="K169" s="3" t="s">
        <v>30</v>
      </c>
      <c r="L169" s="3" t="s">
        <v>31</v>
      </c>
      <c r="M169" s="3">
        <v>0</v>
      </c>
      <c r="N169" s="3">
        <v>0</v>
      </c>
      <c r="O169" s="3">
        <v>0</v>
      </c>
      <c r="P169" s="3">
        <v>0</v>
      </c>
      <c r="Q169" s="3">
        <v>1</v>
      </c>
      <c r="R169" s="3">
        <v>0</v>
      </c>
      <c r="S169" s="3">
        <v>0</v>
      </c>
      <c r="T169" s="3">
        <v>1</v>
      </c>
      <c r="U169" s="3">
        <v>0</v>
      </c>
      <c r="X169" s="3">
        <v>0</v>
      </c>
      <c r="Y169" s="3">
        <v>1</v>
      </c>
    </row>
    <row r="170" spans="1:25" s="3" customFormat="1" ht="14" hidden="1">
      <c r="A170" s="3">
        <v>2025</v>
      </c>
      <c r="B170" s="3" t="s">
        <v>25</v>
      </c>
      <c r="C170" s="3" t="s">
        <v>83</v>
      </c>
      <c r="D170" s="3" t="s">
        <v>84</v>
      </c>
      <c r="I170" s="3" t="s">
        <v>44</v>
      </c>
      <c r="J170" s="3" t="s">
        <v>31</v>
      </c>
      <c r="K170" s="3" t="s">
        <v>45</v>
      </c>
      <c r="L170" s="3" t="s">
        <v>31</v>
      </c>
      <c r="M170" s="3">
        <v>5</v>
      </c>
      <c r="N170" s="3">
        <v>19</v>
      </c>
      <c r="O170" s="3">
        <v>0</v>
      </c>
      <c r="P170" s="3">
        <v>0</v>
      </c>
      <c r="Q170" s="3">
        <v>4</v>
      </c>
      <c r="R170" s="3">
        <v>0</v>
      </c>
      <c r="S170" s="3">
        <v>0</v>
      </c>
      <c r="T170" s="3">
        <v>23</v>
      </c>
      <c r="U170" s="3">
        <v>0</v>
      </c>
      <c r="X170" s="3">
        <v>0</v>
      </c>
      <c r="Y170" s="3">
        <v>23</v>
      </c>
    </row>
    <row r="171" spans="1:25" s="3" customFormat="1" ht="28" hidden="1">
      <c r="A171" s="3">
        <v>2025</v>
      </c>
      <c r="B171" s="3" t="s">
        <v>25</v>
      </c>
      <c r="C171" s="3" t="s">
        <v>678</v>
      </c>
      <c r="D171" s="3" t="s">
        <v>679</v>
      </c>
      <c r="I171" s="3" t="s">
        <v>28</v>
      </c>
      <c r="J171" s="3" t="s">
        <v>50</v>
      </c>
      <c r="K171" s="3" t="s">
        <v>30</v>
      </c>
      <c r="L171" s="3" t="s">
        <v>31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23</v>
      </c>
      <c r="V171" s="4">
        <v>45627</v>
      </c>
      <c r="W171" s="4">
        <v>45748</v>
      </c>
      <c r="X171" s="3">
        <v>0</v>
      </c>
      <c r="Y171" s="3">
        <v>23</v>
      </c>
    </row>
    <row r="172" spans="1:25" s="3" customFormat="1" ht="42" hidden="1">
      <c r="A172" s="3">
        <v>2025</v>
      </c>
      <c r="B172" s="3" t="s">
        <v>25</v>
      </c>
      <c r="C172" s="3" t="s">
        <v>459</v>
      </c>
      <c r="D172" s="3" t="s">
        <v>460</v>
      </c>
      <c r="I172" s="3" t="s">
        <v>44</v>
      </c>
      <c r="J172" s="3" t="s">
        <v>31</v>
      </c>
      <c r="K172" s="3" t="s">
        <v>45</v>
      </c>
      <c r="L172" s="3" t="s">
        <v>31</v>
      </c>
      <c r="M172" s="3">
        <v>5</v>
      </c>
      <c r="N172" s="3">
        <v>10</v>
      </c>
      <c r="O172" s="3">
        <v>0</v>
      </c>
      <c r="P172" s="3">
        <v>0</v>
      </c>
      <c r="Q172" s="3">
        <v>2</v>
      </c>
      <c r="R172" s="3">
        <v>0</v>
      </c>
      <c r="S172" s="3">
        <v>0</v>
      </c>
      <c r="T172" s="3">
        <v>12</v>
      </c>
      <c r="U172" s="3">
        <v>0</v>
      </c>
      <c r="X172" s="3">
        <v>0</v>
      </c>
      <c r="Y172" s="3">
        <v>12</v>
      </c>
    </row>
    <row r="173" spans="1:25" s="3" customFormat="1" ht="28" hidden="1">
      <c r="A173" s="3">
        <v>2025</v>
      </c>
      <c r="B173" s="3" t="s">
        <v>25</v>
      </c>
      <c r="C173" s="3" t="s">
        <v>509</v>
      </c>
      <c r="D173" s="3" t="s">
        <v>510</v>
      </c>
      <c r="I173" s="3" t="s">
        <v>28</v>
      </c>
      <c r="J173" s="3" t="s">
        <v>50</v>
      </c>
      <c r="K173" s="3" t="s">
        <v>30</v>
      </c>
      <c r="L173" s="3" t="s">
        <v>31</v>
      </c>
      <c r="M173" s="3">
        <v>2</v>
      </c>
      <c r="N173" s="3">
        <v>6</v>
      </c>
      <c r="O173" s="3">
        <v>0</v>
      </c>
      <c r="P173" s="3">
        <v>0</v>
      </c>
      <c r="Q173" s="3">
        <v>6</v>
      </c>
      <c r="R173" s="3">
        <v>0</v>
      </c>
      <c r="S173" s="3">
        <v>0</v>
      </c>
      <c r="T173" s="3">
        <v>12</v>
      </c>
      <c r="U173" s="3">
        <v>0</v>
      </c>
      <c r="X173" s="3">
        <v>0</v>
      </c>
      <c r="Y173" s="3">
        <v>12</v>
      </c>
    </row>
    <row r="174" spans="1:25" s="3" customFormat="1" ht="28" hidden="1">
      <c r="A174" s="3">
        <v>2025</v>
      </c>
      <c r="B174" s="3" t="s">
        <v>25</v>
      </c>
      <c r="C174" s="3" t="s">
        <v>121</v>
      </c>
      <c r="D174" s="3" t="s">
        <v>122</v>
      </c>
      <c r="I174" s="3" t="s">
        <v>28</v>
      </c>
      <c r="J174" s="3" t="s">
        <v>29</v>
      </c>
      <c r="K174" s="3" t="s">
        <v>30</v>
      </c>
      <c r="L174" s="3" t="s">
        <v>31</v>
      </c>
      <c r="M174" s="3">
        <v>5</v>
      </c>
      <c r="N174" s="3">
        <v>20</v>
      </c>
      <c r="O174" s="3">
        <v>0</v>
      </c>
      <c r="P174" s="3">
        <v>0</v>
      </c>
      <c r="Q174" s="3">
        <v>20</v>
      </c>
      <c r="R174" s="3">
        <v>0</v>
      </c>
      <c r="S174" s="3">
        <v>0</v>
      </c>
      <c r="T174" s="3">
        <v>40</v>
      </c>
      <c r="U174" s="3">
        <v>0</v>
      </c>
      <c r="X174" s="3">
        <v>0</v>
      </c>
      <c r="Y174" s="3">
        <v>40</v>
      </c>
    </row>
    <row r="175" spans="1:25" s="3" customFormat="1" ht="28" hidden="1">
      <c r="A175" s="3">
        <v>2025</v>
      </c>
      <c r="B175" s="3" t="s">
        <v>25</v>
      </c>
      <c r="C175" s="3" t="s">
        <v>121</v>
      </c>
      <c r="D175" s="3" t="s">
        <v>126</v>
      </c>
      <c r="H175" s="10"/>
      <c r="I175" s="3" t="s">
        <v>28</v>
      </c>
      <c r="J175" s="3" t="s">
        <v>29</v>
      </c>
      <c r="K175" s="3" t="s">
        <v>30</v>
      </c>
      <c r="L175" s="3" t="s">
        <v>31</v>
      </c>
      <c r="M175" s="3">
        <v>0</v>
      </c>
      <c r="N175" s="3">
        <v>0</v>
      </c>
      <c r="O175" s="3">
        <v>0</v>
      </c>
      <c r="P175" s="3">
        <v>0</v>
      </c>
      <c r="Q175" s="3">
        <v>40</v>
      </c>
      <c r="R175" s="3">
        <v>0</v>
      </c>
      <c r="S175" s="3">
        <v>0</v>
      </c>
      <c r="T175" s="3">
        <v>40</v>
      </c>
      <c r="U175" s="3">
        <v>0</v>
      </c>
      <c r="X175" s="3">
        <v>0</v>
      </c>
      <c r="Y175" s="3">
        <v>40</v>
      </c>
    </row>
    <row r="176" spans="1:25" s="3" customFormat="1" ht="28" hidden="1">
      <c r="A176" s="3">
        <v>2025</v>
      </c>
      <c r="B176" s="3" t="s">
        <v>32</v>
      </c>
      <c r="C176" s="3" t="s">
        <v>121</v>
      </c>
      <c r="D176" s="3" t="s">
        <v>533</v>
      </c>
      <c r="E176" s="3" t="s">
        <v>531</v>
      </c>
      <c r="F176" s="3">
        <v>14</v>
      </c>
      <c r="G176" s="3" t="s">
        <v>435</v>
      </c>
      <c r="H176" s="3" t="s">
        <v>105</v>
      </c>
      <c r="I176" s="3" t="s">
        <v>28</v>
      </c>
      <c r="J176" s="3" t="s">
        <v>50</v>
      </c>
      <c r="K176" s="3" t="s">
        <v>30</v>
      </c>
      <c r="L176" s="3" t="s">
        <v>31</v>
      </c>
      <c r="M176" s="13">
        <v>0</v>
      </c>
      <c r="N176" s="3">
        <v>0</v>
      </c>
      <c r="O176" s="3">
        <v>0</v>
      </c>
      <c r="P176" s="3">
        <v>0</v>
      </c>
      <c r="Q176" s="13">
        <v>30</v>
      </c>
      <c r="R176" s="3">
        <v>30</v>
      </c>
      <c r="S176" s="3">
        <v>0</v>
      </c>
      <c r="T176" s="3">
        <v>30</v>
      </c>
      <c r="U176" s="3">
        <v>0</v>
      </c>
      <c r="W176" s="3">
        <f>SUM(V174+W174)</f>
        <v>0</v>
      </c>
      <c r="X176" s="3">
        <v>0</v>
      </c>
      <c r="Y176" s="3">
        <v>30</v>
      </c>
    </row>
    <row r="177" spans="1:26" s="3" customFormat="1" ht="14" hidden="1">
      <c r="A177" s="3">
        <v>2025</v>
      </c>
      <c r="B177" s="3" t="s">
        <v>25</v>
      </c>
      <c r="C177" s="3" t="s">
        <v>178</v>
      </c>
      <c r="D177" s="3" t="s">
        <v>179</v>
      </c>
      <c r="I177" s="3" t="s">
        <v>28</v>
      </c>
      <c r="J177" s="3" t="s">
        <v>50</v>
      </c>
      <c r="K177" s="3" t="s">
        <v>30</v>
      </c>
      <c r="L177" s="3" t="s">
        <v>31</v>
      </c>
      <c r="M177" s="3">
        <v>1</v>
      </c>
      <c r="N177" s="3">
        <v>3</v>
      </c>
      <c r="O177" s="3">
        <v>0</v>
      </c>
      <c r="P177" s="3">
        <v>0</v>
      </c>
      <c r="Q177" s="3">
        <v>7</v>
      </c>
      <c r="R177" s="3">
        <v>0</v>
      </c>
      <c r="S177" s="3">
        <v>0</v>
      </c>
      <c r="T177" s="3">
        <v>10</v>
      </c>
      <c r="U177" s="3">
        <v>0</v>
      </c>
      <c r="X177" s="3">
        <v>0</v>
      </c>
      <c r="Y177" s="3">
        <v>10</v>
      </c>
    </row>
    <row r="178" spans="1:26" s="3" customFormat="1" ht="28" hidden="1">
      <c r="A178" s="3">
        <v>2025</v>
      </c>
      <c r="B178" s="3" t="s">
        <v>32</v>
      </c>
      <c r="C178" s="3" t="s">
        <v>594</v>
      </c>
      <c r="D178" s="3" t="s">
        <v>595</v>
      </c>
      <c r="E178" s="3" t="s">
        <v>596</v>
      </c>
      <c r="F178" s="3">
        <v>15</v>
      </c>
      <c r="G178" s="3" t="s">
        <v>104</v>
      </c>
      <c r="H178" s="3" t="s">
        <v>105</v>
      </c>
      <c r="I178" s="3" t="s">
        <v>28</v>
      </c>
      <c r="J178" s="3" t="s">
        <v>29</v>
      </c>
      <c r="K178" s="3" t="s">
        <v>30</v>
      </c>
      <c r="L178" s="3" t="s">
        <v>31</v>
      </c>
      <c r="M178" s="13">
        <v>3</v>
      </c>
      <c r="N178" s="3">
        <v>9</v>
      </c>
      <c r="O178" s="3">
        <v>0</v>
      </c>
      <c r="P178" s="3">
        <v>0</v>
      </c>
      <c r="Q178" s="13">
        <v>52</v>
      </c>
      <c r="R178" s="3">
        <v>52</v>
      </c>
      <c r="S178" s="3">
        <v>0</v>
      </c>
      <c r="T178" s="3">
        <v>61</v>
      </c>
      <c r="U178" s="3">
        <v>0</v>
      </c>
      <c r="X178" s="3">
        <v>0</v>
      </c>
      <c r="Y178" s="3">
        <v>61</v>
      </c>
    </row>
    <row r="179" spans="1:26" s="3" customFormat="1" ht="28" hidden="1">
      <c r="A179" s="3">
        <v>2025</v>
      </c>
      <c r="B179" s="3" t="s">
        <v>53</v>
      </c>
      <c r="C179" s="3" t="s">
        <v>106</v>
      </c>
      <c r="D179" s="3" t="s">
        <v>107</v>
      </c>
      <c r="G179" s="3" t="s">
        <v>36</v>
      </c>
      <c r="H179" s="3" t="s">
        <v>41</v>
      </c>
      <c r="I179" s="3" t="s">
        <v>28</v>
      </c>
      <c r="J179" s="3" t="s">
        <v>29</v>
      </c>
      <c r="K179" s="3" t="s">
        <v>30</v>
      </c>
      <c r="L179" s="3" t="s">
        <v>31</v>
      </c>
      <c r="M179" s="47">
        <v>11</v>
      </c>
      <c r="N179" s="3">
        <v>33</v>
      </c>
      <c r="O179" s="3">
        <v>33</v>
      </c>
      <c r="P179" s="3">
        <v>15</v>
      </c>
      <c r="Q179" s="47">
        <v>15</v>
      </c>
      <c r="R179" s="3">
        <v>0</v>
      </c>
      <c r="S179" s="3">
        <v>0</v>
      </c>
      <c r="T179" s="3">
        <v>48</v>
      </c>
      <c r="U179" s="3">
        <v>0</v>
      </c>
      <c r="X179" s="3">
        <v>0</v>
      </c>
      <c r="Y179" s="3">
        <v>48</v>
      </c>
    </row>
    <row r="180" spans="1:26" s="3" customFormat="1" ht="28" hidden="1">
      <c r="A180" s="3">
        <v>2025</v>
      </c>
      <c r="B180" s="3" t="s">
        <v>53</v>
      </c>
      <c r="C180" s="3" t="s">
        <v>106</v>
      </c>
      <c r="D180" s="3" t="s">
        <v>285</v>
      </c>
      <c r="G180" s="3" t="s">
        <v>56</v>
      </c>
      <c r="H180" s="10" t="s">
        <v>41</v>
      </c>
      <c r="I180" s="3" t="s">
        <v>28</v>
      </c>
      <c r="J180" s="3" t="s">
        <v>29</v>
      </c>
      <c r="K180" s="3" t="s">
        <v>30</v>
      </c>
      <c r="L180" s="3" t="s">
        <v>31</v>
      </c>
      <c r="M180" s="3">
        <v>1</v>
      </c>
      <c r="N180" s="3">
        <v>2</v>
      </c>
      <c r="O180" s="3">
        <v>0</v>
      </c>
      <c r="P180" s="3">
        <v>0</v>
      </c>
      <c r="Q180" s="3">
        <v>4</v>
      </c>
      <c r="R180" s="3">
        <v>0</v>
      </c>
      <c r="S180" s="3">
        <v>0</v>
      </c>
      <c r="T180" s="3">
        <v>6</v>
      </c>
      <c r="U180" s="3">
        <v>0</v>
      </c>
      <c r="X180" s="3">
        <v>0</v>
      </c>
      <c r="Y180" s="3">
        <v>6</v>
      </c>
    </row>
    <row r="181" spans="1:26" s="3" customFormat="1" ht="28" hidden="1">
      <c r="A181" s="3">
        <v>2025</v>
      </c>
      <c r="B181" s="3" t="s">
        <v>53</v>
      </c>
      <c r="C181" s="3" t="s">
        <v>106</v>
      </c>
      <c r="D181" s="3" t="s">
        <v>286</v>
      </c>
      <c r="G181" s="3" t="s">
        <v>36</v>
      </c>
      <c r="H181" s="3" t="s">
        <v>41</v>
      </c>
      <c r="I181" s="3" t="s">
        <v>28</v>
      </c>
      <c r="J181" s="3" t="s">
        <v>29</v>
      </c>
      <c r="K181" s="3" t="s">
        <v>30</v>
      </c>
      <c r="L181" s="3" t="s">
        <v>31</v>
      </c>
      <c r="M181" s="47">
        <v>1</v>
      </c>
      <c r="N181" s="3">
        <v>2</v>
      </c>
      <c r="O181" s="3">
        <v>2</v>
      </c>
      <c r="P181" s="3">
        <v>2</v>
      </c>
      <c r="Q181" s="47">
        <v>2</v>
      </c>
      <c r="R181" s="3">
        <v>0</v>
      </c>
      <c r="S181" s="3">
        <v>0</v>
      </c>
      <c r="T181" s="3">
        <v>4</v>
      </c>
      <c r="U181" s="3">
        <v>0</v>
      </c>
      <c r="X181" s="3">
        <v>0</v>
      </c>
      <c r="Y181" s="3">
        <v>4</v>
      </c>
    </row>
    <row r="182" spans="1:26" s="3" customFormat="1" ht="28" hidden="1">
      <c r="A182" s="3">
        <v>2025</v>
      </c>
      <c r="B182" s="3" t="s">
        <v>53</v>
      </c>
      <c r="C182" s="3" t="s">
        <v>106</v>
      </c>
      <c r="D182" s="3" t="s">
        <v>341</v>
      </c>
      <c r="G182" s="3" t="s">
        <v>36</v>
      </c>
      <c r="H182" s="3" t="s">
        <v>41</v>
      </c>
      <c r="I182" s="3" t="s">
        <v>28</v>
      </c>
      <c r="J182" s="3" t="s">
        <v>29</v>
      </c>
      <c r="K182" s="3" t="s">
        <v>30</v>
      </c>
      <c r="L182" s="3" t="s">
        <v>31</v>
      </c>
      <c r="M182" s="47">
        <v>1</v>
      </c>
      <c r="N182" s="3">
        <v>2</v>
      </c>
      <c r="O182" s="3">
        <v>0</v>
      </c>
      <c r="P182" s="3">
        <v>0</v>
      </c>
      <c r="Q182" s="47">
        <v>1</v>
      </c>
      <c r="R182" s="3">
        <v>0</v>
      </c>
      <c r="S182" s="3">
        <v>0</v>
      </c>
      <c r="T182" s="3">
        <v>3</v>
      </c>
      <c r="U182" s="3">
        <v>0</v>
      </c>
      <c r="X182" s="3">
        <v>0</v>
      </c>
      <c r="Y182" s="3">
        <v>3</v>
      </c>
    </row>
    <row r="183" spans="1:26" s="3" customFormat="1" ht="28" hidden="1">
      <c r="A183" s="3">
        <v>2025</v>
      </c>
      <c r="B183" s="3" t="s">
        <v>53</v>
      </c>
      <c r="C183" s="3" t="s">
        <v>106</v>
      </c>
      <c r="D183" s="3" t="s">
        <v>470</v>
      </c>
      <c r="G183" s="3" t="s">
        <v>36</v>
      </c>
      <c r="H183" s="3" t="s">
        <v>41</v>
      </c>
      <c r="I183" s="3" t="s">
        <v>28</v>
      </c>
      <c r="J183" s="3" t="s">
        <v>29</v>
      </c>
      <c r="K183" s="3" t="s">
        <v>30</v>
      </c>
      <c r="L183" s="3" t="s">
        <v>31</v>
      </c>
      <c r="M183" s="47">
        <v>2</v>
      </c>
      <c r="N183" s="3">
        <v>4</v>
      </c>
      <c r="O183" s="3">
        <v>4</v>
      </c>
      <c r="P183" s="3">
        <v>0</v>
      </c>
      <c r="Q183" s="47">
        <v>20</v>
      </c>
      <c r="R183" s="3">
        <v>0</v>
      </c>
      <c r="S183" s="3">
        <v>0</v>
      </c>
      <c r="T183" s="3">
        <v>24</v>
      </c>
      <c r="U183" s="3">
        <v>0</v>
      </c>
      <c r="X183" s="3">
        <v>0</v>
      </c>
      <c r="Y183" s="3">
        <v>24</v>
      </c>
    </row>
    <row r="184" spans="1:26" s="3" customFormat="1" ht="28">
      <c r="A184" s="3">
        <v>2025</v>
      </c>
      <c r="B184" s="3" t="s">
        <v>32</v>
      </c>
      <c r="C184" s="3" t="s">
        <v>106</v>
      </c>
      <c r="D184" s="3" t="s">
        <v>641</v>
      </c>
      <c r="E184" s="3" t="s">
        <v>635</v>
      </c>
      <c r="F184" s="3">
        <v>16</v>
      </c>
      <c r="G184" s="3" t="s">
        <v>36</v>
      </c>
      <c r="H184" s="3" t="s">
        <v>105</v>
      </c>
      <c r="I184" s="3" t="s">
        <v>28</v>
      </c>
      <c r="J184" s="3" t="s">
        <v>29</v>
      </c>
      <c r="K184" s="3" t="s">
        <v>30</v>
      </c>
      <c r="L184" s="3" t="s">
        <v>31</v>
      </c>
      <c r="M184" s="47">
        <v>0</v>
      </c>
      <c r="N184" s="3">
        <v>0</v>
      </c>
      <c r="O184" s="3">
        <v>0</v>
      </c>
      <c r="P184" s="3">
        <v>0</v>
      </c>
      <c r="Q184" s="47">
        <v>32</v>
      </c>
      <c r="R184" s="3">
        <v>32</v>
      </c>
      <c r="S184" s="3">
        <v>0</v>
      </c>
      <c r="T184" s="3">
        <v>32</v>
      </c>
      <c r="U184" s="3">
        <v>0</v>
      </c>
      <c r="X184" s="3">
        <v>0</v>
      </c>
      <c r="Y184" s="3">
        <v>32</v>
      </c>
    </row>
    <row r="185" spans="1:26" s="3" customFormat="1" ht="28">
      <c r="A185" s="3">
        <v>2025</v>
      </c>
      <c r="B185" s="3" t="s">
        <v>32</v>
      </c>
      <c r="C185" s="3" t="s">
        <v>106</v>
      </c>
      <c r="D185" s="3" t="s">
        <v>642</v>
      </c>
      <c r="E185" s="3" t="s">
        <v>643</v>
      </c>
      <c r="F185" s="3">
        <v>17</v>
      </c>
      <c r="G185" s="3" t="s">
        <v>36</v>
      </c>
      <c r="H185" s="3" t="s">
        <v>105</v>
      </c>
      <c r="I185" s="3" t="s">
        <v>28</v>
      </c>
      <c r="J185" s="3" t="s">
        <v>29</v>
      </c>
      <c r="K185" s="3" t="s">
        <v>30</v>
      </c>
      <c r="L185" s="3" t="s">
        <v>31</v>
      </c>
      <c r="M185" s="47">
        <v>10</v>
      </c>
      <c r="N185" s="3">
        <v>20</v>
      </c>
      <c r="O185" s="3">
        <v>0</v>
      </c>
      <c r="P185" s="3">
        <v>0</v>
      </c>
      <c r="Q185" s="47">
        <v>0</v>
      </c>
      <c r="R185" s="3">
        <v>0</v>
      </c>
      <c r="S185" s="3">
        <v>0</v>
      </c>
      <c r="T185" s="3">
        <v>20</v>
      </c>
      <c r="U185" s="3">
        <v>0</v>
      </c>
      <c r="X185" s="3">
        <v>0</v>
      </c>
      <c r="Y185" s="3">
        <v>20</v>
      </c>
      <c r="Z185" s="3">
        <f>SUBTOTAL(9,Y185:Y200)</f>
        <v>224</v>
      </c>
    </row>
    <row r="186" spans="1:26" s="3" customFormat="1" ht="28" hidden="1">
      <c r="A186" s="3">
        <v>2025</v>
      </c>
      <c r="B186" s="3" t="s">
        <v>53</v>
      </c>
      <c r="C186" s="3" t="s">
        <v>106</v>
      </c>
      <c r="D186" s="3" t="s">
        <v>651</v>
      </c>
      <c r="I186" s="3" t="s">
        <v>28</v>
      </c>
      <c r="J186" s="3" t="s">
        <v>29</v>
      </c>
      <c r="K186" s="3" t="s">
        <v>30</v>
      </c>
      <c r="L186" s="3" t="s">
        <v>31</v>
      </c>
      <c r="M186" s="3">
        <v>4</v>
      </c>
      <c r="N186" s="3">
        <v>8</v>
      </c>
      <c r="O186" s="3">
        <v>0</v>
      </c>
      <c r="P186" s="3">
        <v>0</v>
      </c>
      <c r="Q186" s="3">
        <v>3</v>
      </c>
      <c r="R186" s="3">
        <v>0</v>
      </c>
      <c r="S186" s="3">
        <v>0</v>
      </c>
      <c r="T186" s="3">
        <v>11</v>
      </c>
      <c r="U186" s="3">
        <v>0</v>
      </c>
      <c r="X186" s="3">
        <v>0</v>
      </c>
      <c r="Y186" s="3">
        <v>11</v>
      </c>
    </row>
    <row r="187" spans="1:26" s="3" customFormat="1" ht="42">
      <c r="A187" s="3">
        <v>2025</v>
      </c>
      <c r="B187" s="3" t="s">
        <v>32</v>
      </c>
      <c r="C187" s="3" t="s">
        <v>106</v>
      </c>
      <c r="D187" s="3" t="s">
        <v>658</v>
      </c>
      <c r="E187" s="3" t="s">
        <v>643</v>
      </c>
      <c r="F187" s="3">
        <v>17</v>
      </c>
      <c r="G187" s="3" t="s">
        <v>36</v>
      </c>
      <c r="H187" s="10" t="s">
        <v>105</v>
      </c>
      <c r="I187" s="3" t="s">
        <v>28</v>
      </c>
      <c r="J187" s="3" t="s">
        <v>29</v>
      </c>
      <c r="K187" s="3" t="s">
        <v>30</v>
      </c>
      <c r="L187" s="3" t="s">
        <v>31</v>
      </c>
      <c r="M187" s="47">
        <v>0</v>
      </c>
      <c r="N187" s="3">
        <v>0</v>
      </c>
      <c r="O187" s="3">
        <v>0</v>
      </c>
      <c r="P187" s="3">
        <v>0</v>
      </c>
      <c r="Q187" s="47">
        <v>5</v>
      </c>
      <c r="R187" s="3">
        <v>5</v>
      </c>
      <c r="S187" s="3">
        <v>0</v>
      </c>
      <c r="T187" s="3">
        <v>5</v>
      </c>
      <c r="U187" s="3">
        <v>0</v>
      </c>
      <c r="W187" s="3">
        <f>SUM(V176+W176)</f>
        <v>0</v>
      </c>
      <c r="X187" s="3">
        <v>0</v>
      </c>
      <c r="Y187" s="3">
        <v>5</v>
      </c>
    </row>
    <row r="188" spans="1:26" s="3" customFormat="1" ht="42">
      <c r="A188" s="3">
        <v>2025</v>
      </c>
      <c r="B188" s="3" t="s">
        <v>32</v>
      </c>
      <c r="C188" s="3" t="s">
        <v>106</v>
      </c>
      <c r="D188" s="3" t="s">
        <v>663</v>
      </c>
      <c r="E188" s="3" t="s">
        <v>643</v>
      </c>
      <c r="F188" s="3">
        <v>17</v>
      </c>
      <c r="G188" s="3" t="s">
        <v>36</v>
      </c>
      <c r="H188" s="10" t="s">
        <v>41</v>
      </c>
      <c r="I188" s="3" t="s">
        <v>28</v>
      </c>
      <c r="J188" s="3" t="s">
        <v>29</v>
      </c>
      <c r="K188" s="3" t="s">
        <v>30</v>
      </c>
      <c r="L188" s="3" t="s">
        <v>31</v>
      </c>
      <c r="M188" s="47">
        <v>6</v>
      </c>
      <c r="N188" s="3">
        <v>15</v>
      </c>
      <c r="O188" s="3">
        <v>0</v>
      </c>
      <c r="P188" s="3">
        <v>0</v>
      </c>
      <c r="Q188" s="47">
        <v>37</v>
      </c>
      <c r="R188" s="3">
        <v>37</v>
      </c>
      <c r="S188" s="3">
        <v>0</v>
      </c>
      <c r="T188" s="3">
        <v>52</v>
      </c>
      <c r="U188" s="3">
        <v>0</v>
      </c>
      <c r="X188" s="3">
        <v>0</v>
      </c>
      <c r="Y188" s="3">
        <v>52</v>
      </c>
    </row>
    <row r="189" spans="1:26" s="3" customFormat="1" ht="28" hidden="1">
      <c r="A189" s="3">
        <v>2025</v>
      </c>
      <c r="B189" s="3" t="s">
        <v>32</v>
      </c>
      <c r="C189" s="3" t="s">
        <v>106</v>
      </c>
      <c r="D189" s="3" t="s">
        <v>668</v>
      </c>
      <c r="E189" s="3" t="s">
        <v>643</v>
      </c>
      <c r="F189" s="3">
        <v>17</v>
      </c>
      <c r="G189" s="3" t="s">
        <v>40</v>
      </c>
      <c r="H189" s="3" t="s">
        <v>41</v>
      </c>
      <c r="I189" s="3" t="s">
        <v>28</v>
      </c>
      <c r="J189" s="3" t="s">
        <v>29</v>
      </c>
      <c r="K189" s="3" t="s">
        <v>30</v>
      </c>
      <c r="L189" s="3" t="s">
        <v>31</v>
      </c>
      <c r="M189" s="13">
        <v>22</v>
      </c>
      <c r="N189" s="3">
        <v>50</v>
      </c>
      <c r="O189" s="3">
        <v>0</v>
      </c>
      <c r="P189" s="3">
        <v>0</v>
      </c>
      <c r="Q189" s="13">
        <v>38</v>
      </c>
      <c r="R189" s="3">
        <v>38</v>
      </c>
      <c r="S189" s="3">
        <v>0</v>
      </c>
      <c r="T189" s="3">
        <v>88</v>
      </c>
      <c r="U189" s="3">
        <v>0</v>
      </c>
      <c r="X189" s="3">
        <v>0</v>
      </c>
      <c r="Y189" s="3">
        <v>88</v>
      </c>
    </row>
    <row r="190" spans="1:26" s="3" customFormat="1" ht="28" hidden="1">
      <c r="A190" s="3">
        <v>2025</v>
      </c>
      <c r="B190" s="3" t="s">
        <v>25</v>
      </c>
      <c r="C190" s="3" t="s">
        <v>372</v>
      </c>
      <c r="D190" s="3" t="s">
        <v>373</v>
      </c>
      <c r="I190" s="3" t="s">
        <v>28</v>
      </c>
      <c r="J190" s="3" t="s">
        <v>50</v>
      </c>
      <c r="K190" s="3" t="s">
        <v>30</v>
      </c>
      <c r="L190" s="3" t="s">
        <v>31</v>
      </c>
      <c r="M190" s="3">
        <v>1</v>
      </c>
      <c r="N190" s="3">
        <v>2</v>
      </c>
      <c r="O190" s="3">
        <v>0</v>
      </c>
      <c r="P190" s="3">
        <v>0</v>
      </c>
      <c r="Q190" s="3">
        <v>9</v>
      </c>
      <c r="R190" s="3">
        <v>0</v>
      </c>
      <c r="S190" s="3">
        <v>0</v>
      </c>
      <c r="T190" s="3">
        <v>11</v>
      </c>
      <c r="U190" s="3">
        <v>0</v>
      </c>
      <c r="X190" s="3">
        <v>0</v>
      </c>
      <c r="Y190" s="3">
        <v>11</v>
      </c>
    </row>
    <row r="191" spans="1:26" s="3" customFormat="1" ht="28" hidden="1">
      <c r="A191" s="3">
        <v>2025</v>
      </c>
      <c r="B191" s="3" t="s">
        <v>53</v>
      </c>
      <c r="C191" s="3" t="s">
        <v>374</v>
      </c>
      <c r="D191" s="3" t="s">
        <v>375</v>
      </c>
      <c r="G191" s="3" t="s">
        <v>56</v>
      </c>
      <c r="H191" s="3" t="s">
        <v>41</v>
      </c>
      <c r="I191" s="3" t="s">
        <v>28</v>
      </c>
      <c r="J191" s="3" t="s">
        <v>29</v>
      </c>
      <c r="K191" s="3" t="s">
        <v>30</v>
      </c>
      <c r="L191" s="3" t="s">
        <v>31</v>
      </c>
      <c r="M191" s="3">
        <v>1</v>
      </c>
      <c r="N191" s="3">
        <v>2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2</v>
      </c>
      <c r="U191" s="3">
        <v>0</v>
      </c>
      <c r="X191" s="3">
        <v>0</v>
      </c>
      <c r="Y191" s="3">
        <v>2</v>
      </c>
    </row>
    <row r="192" spans="1:26" s="3" customFormat="1" ht="28" hidden="1">
      <c r="A192" s="3">
        <v>2025</v>
      </c>
      <c r="B192" s="3" t="s">
        <v>75</v>
      </c>
      <c r="C192" s="3" t="s">
        <v>374</v>
      </c>
      <c r="D192" s="3" t="s">
        <v>376</v>
      </c>
      <c r="I192" s="3" t="s">
        <v>28</v>
      </c>
      <c r="J192" s="3" t="s">
        <v>29</v>
      </c>
      <c r="K192" s="3" t="s">
        <v>30</v>
      </c>
      <c r="L192" s="3" t="s">
        <v>31</v>
      </c>
      <c r="M192" s="3">
        <v>7</v>
      </c>
      <c r="N192" s="3">
        <v>16</v>
      </c>
      <c r="O192" s="3">
        <v>0</v>
      </c>
      <c r="P192" s="3">
        <v>0</v>
      </c>
      <c r="Q192" s="3">
        <v>14</v>
      </c>
      <c r="R192" s="3">
        <v>0</v>
      </c>
      <c r="S192" s="3">
        <v>0</v>
      </c>
      <c r="T192" s="3">
        <v>30</v>
      </c>
      <c r="U192" s="3">
        <v>0</v>
      </c>
      <c r="X192" s="3">
        <v>0</v>
      </c>
      <c r="Y192" s="3">
        <v>30</v>
      </c>
    </row>
    <row r="193" spans="1:26" s="3" customFormat="1" ht="28" hidden="1">
      <c r="A193" s="3">
        <v>2025</v>
      </c>
      <c r="B193" s="3" t="s">
        <v>25</v>
      </c>
      <c r="C193" s="3" t="s">
        <v>342</v>
      </c>
      <c r="D193" s="3" t="s">
        <v>343</v>
      </c>
      <c r="I193" s="3" t="s">
        <v>28</v>
      </c>
      <c r="J193" s="3" t="s">
        <v>50</v>
      </c>
      <c r="K193" s="3" t="s">
        <v>30</v>
      </c>
      <c r="L193" s="3" t="s">
        <v>31</v>
      </c>
      <c r="M193" s="3">
        <v>4</v>
      </c>
      <c r="N193" s="3">
        <v>10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10</v>
      </c>
      <c r="U193" s="3">
        <v>0</v>
      </c>
      <c r="X193" s="3">
        <v>0</v>
      </c>
      <c r="Y193" s="3">
        <v>10</v>
      </c>
    </row>
    <row r="194" spans="1:26" s="3" customFormat="1" ht="28" hidden="1">
      <c r="A194" s="3">
        <v>2025</v>
      </c>
      <c r="B194" s="3" t="s">
        <v>53</v>
      </c>
      <c r="C194" s="3" t="s">
        <v>345</v>
      </c>
      <c r="D194" s="3" t="s">
        <v>346</v>
      </c>
      <c r="G194" s="3" t="s">
        <v>56</v>
      </c>
      <c r="H194" s="3" t="s">
        <v>41</v>
      </c>
      <c r="I194" s="3" t="s">
        <v>28</v>
      </c>
      <c r="J194" s="3" t="s">
        <v>29</v>
      </c>
      <c r="K194" s="3" t="s">
        <v>30</v>
      </c>
      <c r="L194" s="3" t="s">
        <v>31</v>
      </c>
      <c r="M194" s="3">
        <v>0</v>
      </c>
      <c r="N194" s="3">
        <v>0</v>
      </c>
      <c r="O194" s="3">
        <v>0</v>
      </c>
      <c r="P194" s="3">
        <v>0</v>
      </c>
      <c r="Q194" s="3">
        <v>1</v>
      </c>
      <c r="R194" s="3">
        <v>0</v>
      </c>
      <c r="S194" s="3">
        <v>0</v>
      </c>
      <c r="T194" s="3">
        <v>1</v>
      </c>
      <c r="U194" s="3">
        <v>0</v>
      </c>
      <c r="X194" s="3">
        <v>0</v>
      </c>
      <c r="Y194" s="3">
        <v>1</v>
      </c>
    </row>
    <row r="195" spans="1:26" s="3" customFormat="1" ht="28">
      <c r="A195" s="3">
        <v>2025</v>
      </c>
      <c r="B195" s="3" t="s">
        <v>32</v>
      </c>
      <c r="C195" s="3" t="s">
        <v>345</v>
      </c>
      <c r="D195" s="3" t="s">
        <v>377</v>
      </c>
      <c r="E195" s="3" t="s">
        <v>368</v>
      </c>
      <c r="F195" s="3">
        <v>6</v>
      </c>
      <c r="G195" s="5" t="s">
        <v>36</v>
      </c>
      <c r="H195" s="5" t="s">
        <v>41</v>
      </c>
      <c r="I195" s="3" t="s">
        <v>28</v>
      </c>
      <c r="J195" s="3" t="s">
        <v>29</v>
      </c>
      <c r="K195" s="3" t="s">
        <v>30</v>
      </c>
      <c r="L195" s="3" t="s">
        <v>31</v>
      </c>
      <c r="M195" s="47">
        <v>9</v>
      </c>
      <c r="N195" s="3">
        <v>33</v>
      </c>
      <c r="O195" s="3">
        <v>0</v>
      </c>
      <c r="P195" s="3">
        <v>0</v>
      </c>
      <c r="Q195" s="47">
        <v>5</v>
      </c>
      <c r="R195" s="3">
        <v>5</v>
      </c>
      <c r="S195" s="3">
        <v>0</v>
      </c>
      <c r="T195" s="3">
        <v>38</v>
      </c>
      <c r="U195" s="3">
        <v>0</v>
      </c>
      <c r="X195" s="3">
        <v>0</v>
      </c>
      <c r="Y195" s="3">
        <v>38</v>
      </c>
    </row>
    <row r="196" spans="1:26" s="3" customFormat="1" ht="28" hidden="1">
      <c r="A196" s="3">
        <v>2025</v>
      </c>
      <c r="B196" s="3" t="s">
        <v>25</v>
      </c>
      <c r="C196" s="3" t="s">
        <v>210</v>
      </c>
      <c r="D196" s="3" t="s">
        <v>211</v>
      </c>
      <c r="H196" s="10"/>
      <c r="I196" s="3" t="s">
        <v>28</v>
      </c>
      <c r="J196" s="3" t="s">
        <v>29</v>
      </c>
      <c r="K196" s="3" t="s">
        <v>30</v>
      </c>
      <c r="L196" s="3" t="s">
        <v>31</v>
      </c>
      <c r="M196" s="3">
        <v>5</v>
      </c>
      <c r="N196" s="3">
        <v>18</v>
      </c>
      <c r="O196" s="3">
        <v>0</v>
      </c>
      <c r="P196" s="3">
        <v>0</v>
      </c>
      <c r="Q196" s="3">
        <v>2</v>
      </c>
      <c r="R196" s="3">
        <v>0</v>
      </c>
      <c r="S196" s="3">
        <v>0</v>
      </c>
      <c r="T196" s="3">
        <v>20</v>
      </c>
      <c r="U196" s="3">
        <v>0</v>
      </c>
      <c r="X196" s="3">
        <v>0</v>
      </c>
      <c r="Y196" s="3">
        <v>20</v>
      </c>
    </row>
    <row r="197" spans="1:26" s="3" customFormat="1" ht="28" hidden="1">
      <c r="A197" s="3">
        <v>2025</v>
      </c>
      <c r="B197" s="3" t="s">
        <v>53</v>
      </c>
      <c r="C197" s="3" t="s">
        <v>210</v>
      </c>
      <c r="D197" s="3" t="s">
        <v>352</v>
      </c>
      <c r="G197" s="3" t="s">
        <v>56</v>
      </c>
      <c r="H197" s="3" t="s">
        <v>41</v>
      </c>
      <c r="I197" s="3" t="s">
        <v>28</v>
      </c>
      <c r="J197" s="3" t="s">
        <v>29</v>
      </c>
      <c r="K197" s="3" t="s">
        <v>30</v>
      </c>
      <c r="L197" s="3" t="s">
        <v>31</v>
      </c>
      <c r="M197" s="3">
        <v>0</v>
      </c>
      <c r="N197" s="3">
        <v>0</v>
      </c>
      <c r="O197" s="3">
        <v>0</v>
      </c>
      <c r="P197" s="3">
        <v>0</v>
      </c>
      <c r="Q197" s="3">
        <v>2</v>
      </c>
      <c r="R197" s="3">
        <v>0</v>
      </c>
      <c r="S197" s="3">
        <v>0</v>
      </c>
      <c r="T197" s="3">
        <v>2</v>
      </c>
      <c r="U197" s="3">
        <v>0</v>
      </c>
      <c r="X197" s="3">
        <v>0</v>
      </c>
      <c r="Y197" s="3">
        <v>2</v>
      </c>
    </row>
    <row r="198" spans="1:26" s="3" customFormat="1" ht="28">
      <c r="A198" s="3">
        <v>2025</v>
      </c>
      <c r="B198" s="3" t="s">
        <v>32</v>
      </c>
      <c r="C198" s="3" t="s">
        <v>210</v>
      </c>
      <c r="D198" s="3" t="s">
        <v>420</v>
      </c>
      <c r="E198" s="3" t="s">
        <v>421</v>
      </c>
      <c r="F198" s="3">
        <v>9</v>
      </c>
      <c r="G198" s="5" t="s">
        <v>36</v>
      </c>
      <c r="H198" s="5" t="s">
        <v>41</v>
      </c>
      <c r="I198" s="3" t="s">
        <v>28</v>
      </c>
      <c r="J198" s="3" t="s">
        <v>29</v>
      </c>
      <c r="K198" s="3" t="s">
        <v>30</v>
      </c>
      <c r="L198" s="3" t="s">
        <v>31</v>
      </c>
      <c r="M198" s="47">
        <v>9</v>
      </c>
      <c r="N198" s="3">
        <v>20</v>
      </c>
      <c r="O198" s="3">
        <v>0</v>
      </c>
      <c r="P198" s="3">
        <v>0</v>
      </c>
      <c r="Q198" s="47">
        <v>9</v>
      </c>
      <c r="R198" s="3">
        <v>9</v>
      </c>
      <c r="S198" s="3">
        <v>0</v>
      </c>
      <c r="T198" s="3">
        <v>29</v>
      </c>
      <c r="U198" s="3">
        <v>0</v>
      </c>
      <c r="X198" s="3">
        <v>0</v>
      </c>
      <c r="Y198" s="3">
        <v>29</v>
      </c>
    </row>
    <row r="199" spans="1:26" s="3" customFormat="1" ht="28">
      <c r="A199" s="3">
        <v>2025</v>
      </c>
      <c r="B199" s="3" t="s">
        <v>32</v>
      </c>
      <c r="C199" s="3" t="s">
        <v>214</v>
      </c>
      <c r="D199" s="3" t="s">
        <v>215</v>
      </c>
      <c r="E199" s="3" t="s">
        <v>216</v>
      </c>
      <c r="F199" s="3">
        <v>5</v>
      </c>
      <c r="G199" s="5" t="s">
        <v>36</v>
      </c>
      <c r="H199" s="5" t="s">
        <v>41</v>
      </c>
      <c r="I199" s="3" t="s">
        <v>28</v>
      </c>
      <c r="J199" s="3" t="s">
        <v>29</v>
      </c>
      <c r="K199" s="3" t="s">
        <v>30</v>
      </c>
      <c r="L199" s="3" t="s">
        <v>31</v>
      </c>
      <c r="M199" s="47">
        <v>6</v>
      </c>
      <c r="N199" s="3">
        <v>13</v>
      </c>
      <c r="O199" s="3">
        <v>0</v>
      </c>
      <c r="P199" s="3">
        <v>0</v>
      </c>
      <c r="Q199" s="47">
        <v>49</v>
      </c>
      <c r="R199" s="3">
        <v>0</v>
      </c>
      <c r="S199" s="3">
        <v>0</v>
      </c>
      <c r="T199" s="3">
        <v>62</v>
      </c>
      <c r="U199" s="3">
        <v>0</v>
      </c>
      <c r="X199" s="3">
        <v>0</v>
      </c>
      <c r="Y199" s="3">
        <v>62</v>
      </c>
    </row>
    <row r="200" spans="1:26" s="3" customFormat="1" ht="28">
      <c r="A200" s="3">
        <v>2025</v>
      </c>
      <c r="B200" s="3" t="s">
        <v>32</v>
      </c>
      <c r="C200" s="3" t="s">
        <v>214</v>
      </c>
      <c r="D200" s="3" t="s">
        <v>226</v>
      </c>
      <c r="E200" s="3" t="s">
        <v>216</v>
      </c>
      <c r="F200" s="3">
        <v>5</v>
      </c>
      <c r="G200" s="3" t="s">
        <v>36</v>
      </c>
      <c r="H200" s="3" t="s">
        <v>105</v>
      </c>
      <c r="I200" s="3" t="s">
        <v>28</v>
      </c>
      <c r="J200" s="3" t="s">
        <v>29</v>
      </c>
      <c r="K200" s="3" t="s">
        <v>30</v>
      </c>
      <c r="L200" s="3" t="s">
        <v>31</v>
      </c>
      <c r="M200" s="47">
        <v>0</v>
      </c>
      <c r="N200" s="3">
        <v>0</v>
      </c>
      <c r="O200" s="3">
        <v>0</v>
      </c>
      <c r="P200" s="3">
        <v>0</v>
      </c>
      <c r="Q200" s="47">
        <v>18</v>
      </c>
      <c r="R200" s="3">
        <v>18</v>
      </c>
      <c r="S200" s="3">
        <v>0</v>
      </c>
      <c r="T200" s="3">
        <v>18</v>
      </c>
      <c r="U200" s="3">
        <v>0</v>
      </c>
      <c r="X200" s="3">
        <v>0</v>
      </c>
      <c r="Y200" s="3">
        <v>18</v>
      </c>
    </row>
    <row r="201" spans="1:26" s="3" customFormat="1" ht="28" hidden="1">
      <c r="A201" s="3">
        <v>2025</v>
      </c>
      <c r="B201" s="3" t="s">
        <v>32</v>
      </c>
      <c r="C201" s="3" t="s">
        <v>214</v>
      </c>
      <c r="D201" s="3" t="s">
        <v>235</v>
      </c>
      <c r="E201" s="3" t="s">
        <v>216</v>
      </c>
      <c r="F201" s="3">
        <v>5</v>
      </c>
      <c r="G201" s="3" t="s">
        <v>104</v>
      </c>
      <c r="H201" s="3" t="s">
        <v>105</v>
      </c>
      <c r="I201" s="3" t="s">
        <v>28</v>
      </c>
      <c r="J201" s="3" t="s">
        <v>29</v>
      </c>
      <c r="K201" s="3" t="s">
        <v>30</v>
      </c>
      <c r="L201" s="3" t="s">
        <v>31</v>
      </c>
      <c r="M201" s="13">
        <v>5</v>
      </c>
      <c r="N201" s="3">
        <v>18</v>
      </c>
      <c r="O201" s="3">
        <v>0</v>
      </c>
      <c r="P201" s="3">
        <v>0</v>
      </c>
      <c r="Q201" s="13">
        <v>10</v>
      </c>
      <c r="R201" s="3">
        <v>10</v>
      </c>
      <c r="S201" s="3">
        <v>0</v>
      </c>
      <c r="T201" s="3">
        <v>28</v>
      </c>
      <c r="U201" s="3">
        <v>0</v>
      </c>
      <c r="X201" s="3">
        <v>0</v>
      </c>
      <c r="Y201" s="3">
        <v>28</v>
      </c>
    </row>
    <row r="202" spans="1:26" s="3" customFormat="1" ht="28" hidden="1">
      <c r="A202" s="3">
        <v>2025</v>
      </c>
      <c r="B202" s="3" t="s">
        <v>32</v>
      </c>
      <c r="C202" s="3" t="s">
        <v>248</v>
      </c>
      <c r="D202" s="3" t="s">
        <v>249</v>
      </c>
      <c r="E202" s="3" t="s">
        <v>216</v>
      </c>
      <c r="F202" s="3">
        <v>5</v>
      </c>
      <c r="G202" s="3" t="s">
        <v>40</v>
      </c>
      <c r="H202" s="3" t="s">
        <v>41</v>
      </c>
      <c r="I202" s="3" t="s">
        <v>28</v>
      </c>
      <c r="J202" s="3" t="s">
        <v>29</v>
      </c>
      <c r="K202" s="3" t="s">
        <v>30</v>
      </c>
      <c r="L202" s="3" t="s">
        <v>31</v>
      </c>
      <c r="M202" s="13">
        <v>2</v>
      </c>
      <c r="N202" s="3">
        <v>5</v>
      </c>
      <c r="O202" s="3">
        <v>0</v>
      </c>
      <c r="P202" s="3">
        <v>0</v>
      </c>
      <c r="Q202" s="13">
        <v>16</v>
      </c>
      <c r="R202" s="3">
        <v>0</v>
      </c>
      <c r="S202" s="3">
        <v>16</v>
      </c>
      <c r="T202" s="3">
        <v>21</v>
      </c>
      <c r="U202" s="3">
        <v>0</v>
      </c>
      <c r="X202" s="3">
        <v>0</v>
      </c>
      <c r="Y202" s="3">
        <v>21</v>
      </c>
    </row>
    <row r="203" spans="1:26" s="3" customFormat="1" ht="42">
      <c r="A203" s="3">
        <v>2025</v>
      </c>
      <c r="B203" s="3" t="s">
        <v>32</v>
      </c>
      <c r="C203" s="3" t="s">
        <v>85</v>
      </c>
      <c r="D203" s="3" t="s">
        <v>86</v>
      </c>
      <c r="E203" s="3" t="s">
        <v>87</v>
      </c>
      <c r="F203" s="3">
        <v>3</v>
      </c>
      <c r="G203" s="3" t="s">
        <v>36</v>
      </c>
      <c r="I203" s="3" t="s">
        <v>28</v>
      </c>
      <c r="J203" s="3" t="s">
        <v>29</v>
      </c>
      <c r="K203" s="3" t="s">
        <v>30</v>
      </c>
      <c r="L203" s="3" t="s">
        <v>31</v>
      </c>
      <c r="M203" s="47">
        <v>1</v>
      </c>
      <c r="N203" s="3">
        <v>2</v>
      </c>
      <c r="O203" s="3">
        <v>0</v>
      </c>
      <c r="P203" s="3">
        <v>0</v>
      </c>
      <c r="Q203" s="47">
        <v>8</v>
      </c>
      <c r="R203" s="3">
        <v>0</v>
      </c>
      <c r="S203" s="3">
        <v>0</v>
      </c>
      <c r="T203" s="3">
        <v>10</v>
      </c>
      <c r="U203" s="3">
        <v>0</v>
      </c>
      <c r="X203" s="3">
        <v>0</v>
      </c>
      <c r="Y203" s="3">
        <v>10</v>
      </c>
      <c r="Z203" s="3">
        <f>SUBTOTAL(9,Y203:Y206)</f>
        <v>10</v>
      </c>
    </row>
    <row r="204" spans="1:26" s="3" customFormat="1" ht="42" hidden="1">
      <c r="A204" s="3">
        <v>2025</v>
      </c>
      <c r="B204" s="3" t="s">
        <v>25</v>
      </c>
      <c r="C204" s="3" t="s">
        <v>590</v>
      </c>
      <c r="D204" s="3" t="s">
        <v>591</v>
      </c>
      <c r="I204" s="3" t="s">
        <v>28</v>
      </c>
      <c r="J204" s="3" t="s">
        <v>29</v>
      </c>
      <c r="K204" s="3" t="s">
        <v>30</v>
      </c>
      <c r="L204" s="3" t="s">
        <v>31</v>
      </c>
      <c r="M204" s="3">
        <v>3</v>
      </c>
      <c r="N204" s="3">
        <v>9</v>
      </c>
      <c r="O204" s="3">
        <v>0</v>
      </c>
      <c r="P204" s="3">
        <v>0</v>
      </c>
      <c r="Q204" s="3">
        <v>7</v>
      </c>
      <c r="R204" s="3">
        <v>0</v>
      </c>
      <c r="S204" s="3">
        <v>0</v>
      </c>
      <c r="T204" s="3">
        <v>16</v>
      </c>
      <c r="U204" s="3">
        <v>0</v>
      </c>
      <c r="X204" s="3">
        <v>0</v>
      </c>
      <c r="Y204" s="3">
        <v>16</v>
      </c>
    </row>
    <row r="205" spans="1:26" s="3" customFormat="1" ht="28" hidden="1">
      <c r="A205" s="3">
        <v>2025</v>
      </c>
      <c r="B205" s="3" t="s">
        <v>25</v>
      </c>
      <c r="C205" s="3" t="s">
        <v>402</v>
      </c>
      <c r="D205" s="3" t="s">
        <v>403</v>
      </c>
      <c r="I205" s="3" t="s">
        <v>28</v>
      </c>
      <c r="J205" s="3" t="s">
        <v>29</v>
      </c>
      <c r="K205" s="3" t="s">
        <v>30</v>
      </c>
      <c r="L205" s="3" t="s">
        <v>31</v>
      </c>
      <c r="M205" s="3">
        <v>6</v>
      </c>
      <c r="N205" s="3">
        <v>28</v>
      </c>
      <c r="O205" s="3">
        <v>0</v>
      </c>
      <c r="P205" s="3">
        <v>0</v>
      </c>
      <c r="Q205" s="3">
        <v>24</v>
      </c>
      <c r="R205" s="3">
        <v>0</v>
      </c>
      <c r="S205" s="3">
        <v>0</v>
      </c>
      <c r="T205" s="3">
        <v>52</v>
      </c>
      <c r="U205" s="3">
        <v>0</v>
      </c>
      <c r="X205" s="3">
        <v>0</v>
      </c>
      <c r="Y205" s="3">
        <v>52</v>
      </c>
    </row>
    <row r="206" spans="1:26" s="3" customFormat="1" ht="28" hidden="1">
      <c r="A206" s="3">
        <v>2025</v>
      </c>
      <c r="B206" s="3" t="s">
        <v>75</v>
      </c>
      <c r="C206" s="3" t="s">
        <v>386</v>
      </c>
      <c r="D206" s="3" t="s">
        <v>387</v>
      </c>
      <c r="I206" s="3" t="s">
        <v>28</v>
      </c>
      <c r="J206" s="3" t="s">
        <v>29</v>
      </c>
      <c r="K206" s="3" t="s">
        <v>30</v>
      </c>
      <c r="L206" s="3" t="s">
        <v>31</v>
      </c>
      <c r="M206" s="3">
        <v>1</v>
      </c>
      <c r="N206" s="3">
        <v>3</v>
      </c>
      <c r="O206" s="3">
        <v>0</v>
      </c>
      <c r="P206" s="3">
        <v>0</v>
      </c>
      <c r="Q206" s="3">
        <v>4</v>
      </c>
      <c r="R206" s="3">
        <v>0</v>
      </c>
      <c r="S206" s="3">
        <v>4</v>
      </c>
      <c r="T206" s="3">
        <v>7</v>
      </c>
      <c r="U206" s="3">
        <v>0</v>
      </c>
      <c r="X206" s="3">
        <v>0</v>
      </c>
      <c r="Y206" s="3">
        <v>7</v>
      </c>
    </row>
    <row r="207" spans="1:26" s="3" customFormat="1" ht="28" hidden="1">
      <c r="A207" s="3">
        <v>2025</v>
      </c>
      <c r="B207" s="3" t="s">
        <v>53</v>
      </c>
      <c r="C207" s="3" t="s">
        <v>386</v>
      </c>
      <c r="D207" s="3" t="s">
        <v>388</v>
      </c>
      <c r="G207" s="3" t="s">
        <v>56</v>
      </c>
      <c r="H207" s="3" t="s">
        <v>41</v>
      </c>
      <c r="I207" s="3" t="s">
        <v>28</v>
      </c>
      <c r="J207" s="3" t="s">
        <v>29</v>
      </c>
      <c r="K207" s="3" t="s">
        <v>30</v>
      </c>
      <c r="L207" s="3" t="s">
        <v>31</v>
      </c>
      <c r="M207" s="3">
        <v>1</v>
      </c>
      <c r="N207" s="3">
        <v>2</v>
      </c>
      <c r="O207" s="3">
        <v>0</v>
      </c>
      <c r="P207" s="3">
        <v>0</v>
      </c>
      <c r="Q207" s="3">
        <v>1</v>
      </c>
      <c r="R207" s="3">
        <v>0</v>
      </c>
      <c r="S207" s="3">
        <v>0</v>
      </c>
      <c r="T207" s="3">
        <v>3</v>
      </c>
      <c r="U207" s="3">
        <v>0</v>
      </c>
      <c r="X207" s="3">
        <v>0</v>
      </c>
      <c r="Y207" s="3">
        <v>3</v>
      </c>
    </row>
    <row r="208" spans="1:26" s="3" customFormat="1" ht="28" hidden="1">
      <c r="A208" s="3">
        <v>2025</v>
      </c>
      <c r="B208" s="3" t="s">
        <v>53</v>
      </c>
      <c r="C208" s="3" t="s">
        <v>386</v>
      </c>
      <c r="D208" s="3" t="s">
        <v>390</v>
      </c>
      <c r="G208" s="3" t="s">
        <v>36</v>
      </c>
      <c r="H208" s="3" t="s">
        <v>41</v>
      </c>
      <c r="I208" s="3" t="s">
        <v>28</v>
      </c>
      <c r="J208" s="3" t="s">
        <v>29</v>
      </c>
      <c r="K208" s="3" t="s">
        <v>30</v>
      </c>
      <c r="L208" s="3" t="s">
        <v>31</v>
      </c>
      <c r="M208" s="47">
        <v>0</v>
      </c>
      <c r="N208" s="3">
        <v>0</v>
      </c>
      <c r="O208" s="3">
        <v>0</v>
      </c>
      <c r="P208" s="3">
        <v>0</v>
      </c>
      <c r="Q208" s="47">
        <v>23</v>
      </c>
      <c r="R208" s="3">
        <v>0</v>
      </c>
      <c r="S208" s="3">
        <v>0</v>
      </c>
      <c r="T208" s="3">
        <v>23</v>
      </c>
      <c r="U208" s="3">
        <v>0</v>
      </c>
      <c r="X208" s="3">
        <v>0</v>
      </c>
      <c r="Y208" s="3">
        <v>23</v>
      </c>
    </row>
    <row r="209" spans="1:26" s="3" customFormat="1" ht="28" hidden="1">
      <c r="A209" s="3">
        <v>2025</v>
      </c>
      <c r="B209" s="3" t="s">
        <v>53</v>
      </c>
      <c r="C209" s="3" t="s">
        <v>386</v>
      </c>
      <c r="D209" s="3" t="s">
        <v>391</v>
      </c>
      <c r="G209" s="3" t="s">
        <v>36</v>
      </c>
      <c r="H209" s="3" t="s">
        <v>41</v>
      </c>
      <c r="I209" s="3" t="s">
        <v>28</v>
      </c>
      <c r="J209" s="3" t="s">
        <v>29</v>
      </c>
      <c r="K209" s="3" t="s">
        <v>30</v>
      </c>
      <c r="L209" s="3" t="s">
        <v>31</v>
      </c>
      <c r="M209" s="47">
        <v>75</v>
      </c>
      <c r="N209" s="3">
        <v>283</v>
      </c>
      <c r="O209" s="3">
        <v>0</v>
      </c>
      <c r="P209" s="3">
        <v>0</v>
      </c>
      <c r="Q209" s="47">
        <v>0</v>
      </c>
      <c r="R209" s="3">
        <v>0</v>
      </c>
      <c r="S209" s="3">
        <v>0</v>
      </c>
      <c r="T209" s="3">
        <v>283</v>
      </c>
      <c r="U209" s="3">
        <v>0</v>
      </c>
      <c r="X209" s="3">
        <v>0</v>
      </c>
      <c r="Y209" s="3">
        <v>283</v>
      </c>
    </row>
    <row r="210" spans="1:26" s="3" customFormat="1" ht="28" hidden="1">
      <c r="A210" s="3">
        <v>2025</v>
      </c>
      <c r="B210" s="3" t="s">
        <v>25</v>
      </c>
      <c r="C210" s="3" t="s">
        <v>386</v>
      </c>
      <c r="D210" s="3" t="s">
        <v>392</v>
      </c>
      <c r="I210" s="3" t="s">
        <v>28</v>
      </c>
      <c r="J210" s="3" t="s">
        <v>29</v>
      </c>
      <c r="K210" s="3" t="s">
        <v>30</v>
      </c>
      <c r="L210" s="3" t="s">
        <v>31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X210" s="3">
        <v>3</v>
      </c>
      <c r="Y210" s="3">
        <v>3</v>
      </c>
    </row>
    <row r="211" spans="1:26" s="3" customFormat="1" ht="28" hidden="1">
      <c r="A211" s="3">
        <v>2025</v>
      </c>
      <c r="B211" s="3" t="s">
        <v>53</v>
      </c>
      <c r="C211" s="3" t="s">
        <v>386</v>
      </c>
      <c r="D211" s="3" t="s">
        <v>393</v>
      </c>
      <c r="G211" s="3" t="s">
        <v>40</v>
      </c>
      <c r="H211" s="10" t="s">
        <v>41</v>
      </c>
      <c r="I211" s="3" t="s">
        <v>28</v>
      </c>
      <c r="J211" s="3" t="s">
        <v>29</v>
      </c>
      <c r="K211" s="3" t="s">
        <v>30</v>
      </c>
      <c r="L211" s="3" t="s">
        <v>31</v>
      </c>
      <c r="M211" s="3">
        <v>10</v>
      </c>
      <c r="N211" s="3">
        <v>30</v>
      </c>
      <c r="O211" s="3">
        <v>0</v>
      </c>
      <c r="P211" s="3">
        <v>0</v>
      </c>
      <c r="Q211" s="3">
        <v>14</v>
      </c>
      <c r="R211" s="3">
        <v>0</v>
      </c>
      <c r="S211" s="3">
        <v>14</v>
      </c>
      <c r="T211" s="3">
        <v>44</v>
      </c>
      <c r="U211" s="3">
        <v>0</v>
      </c>
      <c r="X211" s="3">
        <v>0</v>
      </c>
      <c r="Y211" s="3">
        <v>44</v>
      </c>
    </row>
    <row r="212" spans="1:26" s="3" customFormat="1" ht="28" hidden="1">
      <c r="A212" s="3">
        <v>2025</v>
      </c>
      <c r="B212" s="3" t="s">
        <v>75</v>
      </c>
      <c r="C212" s="3" t="s">
        <v>386</v>
      </c>
      <c r="D212" s="3" t="s">
        <v>394</v>
      </c>
      <c r="I212" s="3" t="s">
        <v>28</v>
      </c>
      <c r="J212" s="3" t="s">
        <v>29</v>
      </c>
      <c r="K212" s="3" t="s">
        <v>30</v>
      </c>
      <c r="L212" s="3" t="s">
        <v>31</v>
      </c>
      <c r="M212" s="3">
        <v>17</v>
      </c>
      <c r="N212" s="3">
        <v>50</v>
      </c>
      <c r="O212" s="3">
        <v>0</v>
      </c>
      <c r="P212" s="3">
        <v>0</v>
      </c>
      <c r="Q212" s="3">
        <v>19</v>
      </c>
      <c r="R212" s="3">
        <v>0</v>
      </c>
      <c r="S212" s="3">
        <v>0</v>
      </c>
      <c r="T212" s="3">
        <v>69</v>
      </c>
      <c r="U212" s="3">
        <v>0</v>
      </c>
      <c r="X212" s="3">
        <v>0</v>
      </c>
      <c r="Y212" s="3">
        <v>69</v>
      </c>
    </row>
    <row r="213" spans="1:26" s="3" customFormat="1" ht="28" hidden="1">
      <c r="A213" s="3">
        <v>2025</v>
      </c>
      <c r="B213" s="3" t="s">
        <v>75</v>
      </c>
      <c r="C213" s="3" t="s">
        <v>386</v>
      </c>
      <c r="D213" s="3" t="s">
        <v>395</v>
      </c>
      <c r="I213" s="3" t="s">
        <v>28</v>
      </c>
      <c r="J213" s="3" t="s">
        <v>29</v>
      </c>
      <c r="K213" s="3" t="s">
        <v>30</v>
      </c>
      <c r="L213" s="3" t="s">
        <v>31</v>
      </c>
      <c r="M213" s="3">
        <v>1</v>
      </c>
      <c r="N213" s="3">
        <v>2</v>
      </c>
      <c r="O213" s="3">
        <v>2</v>
      </c>
      <c r="P213" s="3">
        <v>4</v>
      </c>
      <c r="Q213" s="3">
        <v>4</v>
      </c>
      <c r="R213" s="3">
        <v>0</v>
      </c>
      <c r="S213" s="3">
        <v>0</v>
      </c>
      <c r="T213" s="3">
        <v>6</v>
      </c>
      <c r="U213" s="3">
        <v>0</v>
      </c>
      <c r="X213" s="3">
        <v>0</v>
      </c>
      <c r="Y213" s="3">
        <v>6</v>
      </c>
    </row>
    <row r="214" spans="1:26" s="3" customFormat="1" ht="28" hidden="1">
      <c r="A214" s="3">
        <v>2025</v>
      </c>
      <c r="B214" s="3" t="s">
        <v>53</v>
      </c>
      <c r="C214" s="3" t="s">
        <v>386</v>
      </c>
      <c r="D214" s="3" t="s">
        <v>396</v>
      </c>
      <c r="G214" s="3" t="s">
        <v>36</v>
      </c>
      <c r="H214" s="10" t="s">
        <v>41</v>
      </c>
      <c r="I214" s="3" t="s">
        <v>28</v>
      </c>
      <c r="J214" s="3" t="s">
        <v>29</v>
      </c>
      <c r="K214" s="3" t="s">
        <v>30</v>
      </c>
      <c r="L214" s="3" t="s">
        <v>31</v>
      </c>
      <c r="M214" s="47">
        <v>5</v>
      </c>
      <c r="N214" s="3">
        <v>10</v>
      </c>
      <c r="O214" s="3">
        <v>0</v>
      </c>
      <c r="P214" s="3">
        <v>0</v>
      </c>
      <c r="Q214" s="47">
        <v>8</v>
      </c>
      <c r="R214" s="3">
        <v>0</v>
      </c>
      <c r="S214" s="3">
        <v>0</v>
      </c>
      <c r="T214" s="3">
        <v>18</v>
      </c>
      <c r="U214" s="3">
        <v>0</v>
      </c>
      <c r="X214" s="3">
        <v>0</v>
      </c>
      <c r="Y214" s="3">
        <v>18</v>
      </c>
    </row>
    <row r="215" spans="1:26" s="3" customFormat="1" ht="28">
      <c r="A215" s="3">
        <v>2025</v>
      </c>
      <c r="B215" s="3" t="s">
        <v>32</v>
      </c>
      <c r="C215" s="3" t="s">
        <v>386</v>
      </c>
      <c r="D215" s="3" t="s">
        <v>428</v>
      </c>
      <c r="E215" s="3" t="s">
        <v>427</v>
      </c>
      <c r="F215" s="3">
        <v>9</v>
      </c>
      <c r="G215" s="5" t="s">
        <v>36</v>
      </c>
      <c r="H215" s="5" t="s">
        <v>41</v>
      </c>
      <c r="I215" s="3" t="s">
        <v>28</v>
      </c>
      <c r="J215" s="3" t="s">
        <v>29</v>
      </c>
      <c r="K215" s="3" t="s">
        <v>30</v>
      </c>
      <c r="L215" s="3" t="s">
        <v>31</v>
      </c>
      <c r="M215" s="47">
        <v>3</v>
      </c>
      <c r="N215" s="3">
        <v>9</v>
      </c>
      <c r="O215" s="3">
        <v>0</v>
      </c>
      <c r="P215" s="3">
        <v>0</v>
      </c>
      <c r="Q215" s="47">
        <v>12</v>
      </c>
      <c r="R215" s="3">
        <v>12</v>
      </c>
      <c r="S215" s="3">
        <v>0</v>
      </c>
      <c r="T215" s="3">
        <v>21</v>
      </c>
      <c r="U215" s="3">
        <v>0</v>
      </c>
      <c r="X215" s="3">
        <v>0</v>
      </c>
      <c r="Y215" s="3">
        <v>21</v>
      </c>
    </row>
    <row r="216" spans="1:26" s="3" customFormat="1" ht="28" hidden="1">
      <c r="A216" s="3">
        <v>2025</v>
      </c>
      <c r="B216" s="3" t="s">
        <v>53</v>
      </c>
      <c r="C216" s="3" t="s">
        <v>383</v>
      </c>
      <c r="D216" s="3" t="s">
        <v>384</v>
      </c>
      <c r="G216" s="3" t="s">
        <v>36</v>
      </c>
      <c r="H216" s="3" t="s">
        <v>41</v>
      </c>
      <c r="I216" s="3" t="s">
        <v>44</v>
      </c>
      <c r="J216" s="3" t="s">
        <v>31</v>
      </c>
      <c r="K216" s="3" t="s">
        <v>45</v>
      </c>
      <c r="L216" s="3" t="s">
        <v>31</v>
      </c>
      <c r="M216" s="47">
        <v>4</v>
      </c>
      <c r="N216" s="3">
        <v>8</v>
      </c>
      <c r="O216" s="3">
        <v>0</v>
      </c>
      <c r="P216" s="3">
        <v>0</v>
      </c>
      <c r="Q216" s="47">
        <v>8</v>
      </c>
      <c r="R216" s="3">
        <v>0</v>
      </c>
      <c r="S216" s="3">
        <v>0</v>
      </c>
      <c r="T216" s="3">
        <v>16</v>
      </c>
      <c r="U216" s="3">
        <v>0</v>
      </c>
      <c r="X216" s="3">
        <v>0</v>
      </c>
      <c r="Y216" s="3">
        <v>16</v>
      </c>
    </row>
    <row r="217" spans="1:26" s="3" customFormat="1" ht="28" hidden="1">
      <c r="A217" s="3">
        <v>2025</v>
      </c>
      <c r="B217" s="3" t="s">
        <v>75</v>
      </c>
      <c r="C217" s="3" t="s">
        <v>383</v>
      </c>
      <c r="D217" s="3" t="s">
        <v>385</v>
      </c>
      <c r="I217" s="3" t="s">
        <v>44</v>
      </c>
      <c r="J217" s="3" t="s">
        <v>31</v>
      </c>
      <c r="K217" s="3" t="s">
        <v>45</v>
      </c>
      <c r="L217" s="3" t="s">
        <v>31</v>
      </c>
      <c r="M217" s="3">
        <v>2</v>
      </c>
      <c r="N217" s="3">
        <v>4</v>
      </c>
      <c r="O217" s="3">
        <v>0</v>
      </c>
      <c r="P217" s="3">
        <v>0</v>
      </c>
      <c r="Q217" s="3">
        <v>4</v>
      </c>
      <c r="R217" s="3">
        <v>0</v>
      </c>
      <c r="S217" s="3">
        <v>0</v>
      </c>
      <c r="T217" s="3">
        <v>8</v>
      </c>
      <c r="U217" s="3">
        <v>0</v>
      </c>
      <c r="X217" s="3">
        <v>0</v>
      </c>
      <c r="Y217" s="3">
        <v>8</v>
      </c>
    </row>
    <row r="218" spans="1:26" s="3" customFormat="1" ht="28">
      <c r="A218" s="3">
        <v>2025</v>
      </c>
      <c r="B218" s="3" t="s">
        <v>32</v>
      </c>
      <c r="C218" s="3" t="s">
        <v>425</v>
      </c>
      <c r="D218" s="3" t="s">
        <v>426</v>
      </c>
      <c r="E218" s="3" t="s">
        <v>427</v>
      </c>
      <c r="F218" s="3">
        <v>9</v>
      </c>
      <c r="G218" s="5" t="s">
        <v>36</v>
      </c>
      <c r="H218" s="6" t="s">
        <v>41</v>
      </c>
      <c r="I218" s="3" t="s">
        <v>28</v>
      </c>
      <c r="J218" s="3" t="s">
        <v>29</v>
      </c>
      <c r="K218" s="3" t="s">
        <v>30</v>
      </c>
      <c r="L218" s="3" t="s">
        <v>31</v>
      </c>
      <c r="M218" s="47">
        <v>6</v>
      </c>
      <c r="N218" s="3">
        <v>30</v>
      </c>
      <c r="O218" s="3">
        <v>0</v>
      </c>
      <c r="P218" s="3">
        <v>0</v>
      </c>
      <c r="Q218" s="47">
        <v>30</v>
      </c>
      <c r="R218" s="3">
        <v>0</v>
      </c>
      <c r="S218" s="3">
        <v>0</v>
      </c>
      <c r="T218" s="3">
        <v>60</v>
      </c>
      <c r="U218" s="3">
        <v>0</v>
      </c>
      <c r="X218" s="3">
        <v>0</v>
      </c>
      <c r="Y218" s="3">
        <v>60</v>
      </c>
    </row>
    <row r="219" spans="1:26" s="3" customFormat="1" ht="28">
      <c r="A219" s="3">
        <v>2025</v>
      </c>
      <c r="B219" s="3" t="s">
        <v>32</v>
      </c>
      <c r="C219" s="3" t="s">
        <v>425</v>
      </c>
      <c r="D219" s="3" t="s">
        <v>431</v>
      </c>
      <c r="E219" s="3" t="s">
        <v>427</v>
      </c>
      <c r="F219" s="3">
        <v>9</v>
      </c>
      <c r="G219" s="5" t="s">
        <v>36</v>
      </c>
      <c r="H219" s="5" t="s">
        <v>41</v>
      </c>
      <c r="I219" s="3" t="s">
        <v>28</v>
      </c>
      <c r="J219" s="3" t="s">
        <v>29</v>
      </c>
      <c r="K219" s="3" t="s">
        <v>30</v>
      </c>
      <c r="L219" s="3" t="s">
        <v>31</v>
      </c>
      <c r="M219" s="47">
        <v>0</v>
      </c>
      <c r="N219" s="3">
        <v>0</v>
      </c>
      <c r="O219" s="3">
        <v>0</v>
      </c>
      <c r="P219" s="3">
        <v>0</v>
      </c>
      <c r="Q219" s="47">
        <v>8</v>
      </c>
      <c r="R219" s="3">
        <v>8</v>
      </c>
      <c r="S219" s="3">
        <v>0</v>
      </c>
      <c r="T219" s="3">
        <v>8</v>
      </c>
      <c r="U219" s="3">
        <v>0</v>
      </c>
      <c r="X219" s="3">
        <v>0</v>
      </c>
      <c r="Y219" s="3">
        <v>8</v>
      </c>
    </row>
    <row r="220" spans="1:26" s="3" customFormat="1" ht="28" hidden="1">
      <c r="A220" s="3">
        <v>2025</v>
      </c>
      <c r="B220" s="3" t="s">
        <v>32</v>
      </c>
      <c r="C220" s="3" t="s">
        <v>425</v>
      </c>
      <c r="D220" s="3" t="s">
        <v>432</v>
      </c>
      <c r="E220" s="3" t="s">
        <v>427</v>
      </c>
      <c r="F220" s="3">
        <v>9</v>
      </c>
      <c r="G220" s="3" t="s">
        <v>40</v>
      </c>
      <c r="H220" s="3" t="s">
        <v>41</v>
      </c>
      <c r="I220" s="3" t="s">
        <v>28</v>
      </c>
      <c r="J220" s="3" t="s">
        <v>29</v>
      </c>
      <c r="K220" s="3" t="s">
        <v>30</v>
      </c>
      <c r="L220" s="3" t="s">
        <v>31</v>
      </c>
      <c r="M220" s="13">
        <v>0</v>
      </c>
      <c r="N220" s="3">
        <v>0</v>
      </c>
      <c r="O220" s="3">
        <v>0</v>
      </c>
      <c r="P220" s="3">
        <v>0</v>
      </c>
      <c r="Q220" s="13">
        <v>5</v>
      </c>
      <c r="R220" s="3">
        <v>0</v>
      </c>
      <c r="S220" s="3">
        <v>5</v>
      </c>
      <c r="T220" s="3">
        <v>5</v>
      </c>
      <c r="U220" s="3">
        <v>0</v>
      </c>
      <c r="X220" s="3">
        <v>0</v>
      </c>
      <c r="Y220" s="3">
        <v>5</v>
      </c>
    </row>
    <row r="221" spans="1:26" s="3" customFormat="1" ht="14" hidden="1">
      <c r="A221" s="3">
        <v>2025</v>
      </c>
      <c r="B221" s="3" t="s">
        <v>53</v>
      </c>
      <c r="C221" s="3" t="s">
        <v>369</v>
      </c>
      <c r="D221" s="3" t="s">
        <v>370</v>
      </c>
      <c r="G221" s="3" t="s">
        <v>56</v>
      </c>
      <c r="H221" s="3" t="s">
        <v>41</v>
      </c>
      <c r="I221" s="3" t="s">
        <v>28</v>
      </c>
      <c r="J221" s="3" t="s">
        <v>29</v>
      </c>
      <c r="K221" s="3" t="s">
        <v>30</v>
      </c>
      <c r="L221" s="3" t="s">
        <v>31</v>
      </c>
      <c r="M221" s="3">
        <v>10</v>
      </c>
      <c r="N221" s="3">
        <v>30</v>
      </c>
      <c r="O221" s="3">
        <v>0</v>
      </c>
      <c r="P221" s="3">
        <v>0</v>
      </c>
      <c r="Q221" s="3">
        <v>6</v>
      </c>
      <c r="R221" s="3">
        <v>0</v>
      </c>
      <c r="S221" s="3">
        <v>0</v>
      </c>
      <c r="T221" s="3">
        <v>36</v>
      </c>
      <c r="U221" s="3">
        <v>0</v>
      </c>
      <c r="X221" s="3">
        <v>0</v>
      </c>
      <c r="Y221" s="3">
        <v>36</v>
      </c>
    </row>
    <row r="222" spans="1:26" s="3" customFormat="1" ht="14" hidden="1">
      <c r="A222" s="3">
        <v>2025</v>
      </c>
      <c r="B222" s="3" t="s">
        <v>25</v>
      </c>
      <c r="C222" s="3" t="s">
        <v>48</v>
      </c>
      <c r="D222" s="3" t="s">
        <v>49</v>
      </c>
      <c r="H222" s="10"/>
      <c r="I222" s="3" t="s">
        <v>28</v>
      </c>
      <c r="J222" s="3" t="s">
        <v>50</v>
      </c>
      <c r="K222" s="3" t="s">
        <v>30</v>
      </c>
      <c r="L222" s="3" t="s">
        <v>31</v>
      </c>
      <c r="M222" s="3">
        <v>0</v>
      </c>
      <c r="N222" s="3">
        <v>0</v>
      </c>
      <c r="O222" s="3">
        <v>0</v>
      </c>
      <c r="P222" s="3">
        <v>0</v>
      </c>
      <c r="Q222" s="3">
        <v>14</v>
      </c>
      <c r="R222" s="3">
        <v>0</v>
      </c>
      <c r="S222" s="3">
        <v>0</v>
      </c>
      <c r="T222" s="3">
        <v>14</v>
      </c>
      <c r="U222" s="3">
        <v>0</v>
      </c>
      <c r="X222" s="3">
        <v>0</v>
      </c>
      <c r="Y222" s="3">
        <v>14</v>
      </c>
    </row>
    <row r="223" spans="1:26" s="3" customFormat="1" ht="14" hidden="1">
      <c r="A223" s="3">
        <v>2025</v>
      </c>
      <c r="B223" s="3" t="s">
        <v>25</v>
      </c>
      <c r="C223" s="3" t="s">
        <v>51</v>
      </c>
      <c r="D223" s="3" t="s">
        <v>52</v>
      </c>
      <c r="I223" s="3" t="s">
        <v>28</v>
      </c>
      <c r="J223" s="3" t="s">
        <v>29</v>
      </c>
      <c r="K223" s="3" t="s">
        <v>30</v>
      </c>
      <c r="L223" s="3" t="s">
        <v>31</v>
      </c>
      <c r="M223" s="3">
        <v>7</v>
      </c>
      <c r="N223" s="3">
        <v>14</v>
      </c>
      <c r="O223" s="3">
        <v>0</v>
      </c>
      <c r="P223" s="3">
        <v>0</v>
      </c>
      <c r="Q223" s="3">
        <v>7</v>
      </c>
      <c r="R223" s="3">
        <v>0</v>
      </c>
      <c r="S223" s="3">
        <v>0</v>
      </c>
      <c r="T223" s="3">
        <v>21</v>
      </c>
      <c r="U223" s="3">
        <v>0</v>
      </c>
      <c r="X223" s="3">
        <v>0</v>
      </c>
      <c r="Y223" s="3">
        <v>21</v>
      </c>
    </row>
    <row r="224" spans="1:26" s="3" customFormat="1" ht="42">
      <c r="A224" s="3">
        <v>2025</v>
      </c>
      <c r="B224" s="3" t="s">
        <v>32</v>
      </c>
      <c r="C224" s="3" t="s">
        <v>478</v>
      </c>
      <c r="D224" s="3" t="s">
        <v>479</v>
      </c>
      <c r="E224" s="3" t="s">
        <v>480</v>
      </c>
      <c r="F224" s="3">
        <v>13</v>
      </c>
      <c r="G224" s="7" t="s">
        <v>36</v>
      </c>
      <c r="H224" s="7"/>
      <c r="I224" s="3" t="s">
        <v>28</v>
      </c>
      <c r="J224" s="3" t="s">
        <v>29</v>
      </c>
      <c r="K224" s="3" t="s">
        <v>30</v>
      </c>
      <c r="L224" s="3" t="s">
        <v>31</v>
      </c>
      <c r="M224" s="47">
        <v>30</v>
      </c>
      <c r="N224" s="3">
        <v>65</v>
      </c>
      <c r="O224" s="3">
        <v>0</v>
      </c>
      <c r="P224" s="3">
        <v>0</v>
      </c>
      <c r="Q224" s="47">
        <v>0</v>
      </c>
      <c r="R224" s="3">
        <v>0</v>
      </c>
      <c r="S224" s="3">
        <v>0</v>
      </c>
      <c r="T224" s="3">
        <v>65</v>
      </c>
      <c r="U224" s="3">
        <v>0</v>
      </c>
      <c r="X224" s="3">
        <v>0</v>
      </c>
      <c r="Y224" s="3">
        <v>65</v>
      </c>
      <c r="Z224" s="3">
        <f>SUM(Y224+Y227+Y229+Y245+Y247+Y249+Y251)</f>
        <v>306</v>
      </c>
    </row>
    <row r="225" spans="1:25" s="3" customFormat="1" ht="42">
      <c r="A225" s="3">
        <v>2025</v>
      </c>
      <c r="B225" s="3" t="s">
        <v>32</v>
      </c>
      <c r="C225" s="3" t="s">
        <v>478</v>
      </c>
      <c r="D225" s="3" t="s">
        <v>483</v>
      </c>
      <c r="E225" s="3" t="s">
        <v>480</v>
      </c>
      <c r="F225" s="3">
        <v>13</v>
      </c>
      <c r="G225" s="7" t="s">
        <v>36</v>
      </c>
      <c r="H225" s="11"/>
      <c r="I225" s="3" t="s">
        <v>28</v>
      </c>
      <c r="J225" s="3" t="s">
        <v>29</v>
      </c>
      <c r="K225" s="3" t="s">
        <v>30</v>
      </c>
      <c r="L225" s="3" t="s">
        <v>31</v>
      </c>
      <c r="M225" s="47">
        <v>4</v>
      </c>
      <c r="N225" s="3">
        <v>8</v>
      </c>
      <c r="O225" s="3">
        <v>0</v>
      </c>
      <c r="P225" s="3">
        <v>0</v>
      </c>
      <c r="Q225" s="47">
        <v>8</v>
      </c>
      <c r="R225" s="3">
        <v>0</v>
      </c>
      <c r="S225" s="3">
        <v>0</v>
      </c>
      <c r="T225" s="3">
        <v>16</v>
      </c>
      <c r="U225" s="3">
        <v>0</v>
      </c>
      <c r="W225" s="3">
        <f>SUM(V222+W222)</f>
        <v>0</v>
      </c>
      <c r="X225" s="3">
        <v>0</v>
      </c>
      <c r="Y225" s="3">
        <v>16</v>
      </c>
    </row>
    <row r="226" spans="1:25" s="3" customFormat="1" ht="42">
      <c r="A226" s="3">
        <v>2025</v>
      </c>
      <c r="B226" s="3" t="s">
        <v>32</v>
      </c>
      <c r="C226" s="3" t="s">
        <v>478</v>
      </c>
      <c r="D226" s="3" t="s">
        <v>486</v>
      </c>
      <c r="E226" s="3" t="s">
        <v>480</v>
      </c>
      <c r="F226" s="3">
        <v>13</v>
      </c>
      <c r="G226" s="7" t="s">
        <v>36</v>
      </c>
      <c r="H226" s="11"/>
      <c r="I226" s="3" t="s">
        <v>28</v>
      </c>
      <c r="J226" s="3" t="s">
        <v>29</v>
      </c>
      <c r="K226" s="3" t="s">
        <v>30</v>
      </c>
      <c r="L226" s="3" t="s">
        <v>31</v>
      </c>
      <c r="M226" s="47">
        <v>10</v>
      </c>
      <c r="N226" s="3">
        <v>25</v>
      </c>
      <c r="O226" s="3">
        <v>0</v>
      </c>
      <c r="P226" s="3">
        <v>0</v>
      </c>
      <c r="Q226" s="47">
        <v>0</v>
      </c>
      <c r="R226" s="3">
        <v>0</v>
      </c>
      <c r="S226" s="3">
        <v>0</v>
      </c>
      <c r="T226" s="3">
        <v>25</v>
      </c>
      <c r="U226" s="3">
        <v>0</v>
      </c>
      <c r="X226" s="3">
        <v>0</v>
      </c>
      <c r="Y226" s="3">
        <v>25</v>
      </c>
    </row>
    <row r="227" spans="1:25" s="3" customFormat="1" ht="28" hidden="1">
      <c r="A227" s="3">
        <v>2025</v>
      </c>
      <c r="B227" s="3" t="s">
        <v>25</v>
      </c>
      <c r="C227" s="3" t="s">
        <v>444</v>
      </c>
      <c r="D227" s="3" t="s">
        <v>445</v>
      </c>
      <c r="I227" s="3" t="s">
        <v>44</v>
      </c>
      <c r="J227" s="3" t="s">
        <v>31</v>
      </c>
      <c r="K227" s="3" t="s">
        <v>45</v>
      </c>
      <c r="L227" s="3" t="s">
        <v>31</v>
      </c>
      <c r="M227" s="3">
        <v>7</v>
      </c>
      <c r="N227" s="3">
        <v>22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22</v>
      </c>
      <c r="U227" s="3">
        <v>0</v>
      </c>
      <c r="X227" s="3">
        <v>0</v>
      </c>
      <c r="Y227" s="3">
        <v>22</v>
      </c>
    </row>
    <row r="228" spans="1:25" s="3" customFormat="1" ht="42">
      <c r="A228" s="3">
        <v>2025</v>
      </c>
      <c r="B228" s="3" t="s">
        <v>32</v>
      </c>
      <c r="C228" s="3" t="s">
        <v>150</v>
      </c>
      <c r="D228" s="3" t="s">
        <v>151</v>
      </c>
      <c r="E228" s="3" t="s">
        <v>125</v>
      </c>
      <c r="F228" s="3">
        <v>4</v>
      </c>
      <c r="G228" s="5" t="s">
        <v>36</v>
      </c>
      <c r="H228" s="5" t="s">
        <v>41</v>
      </c>
      <c r="I228" s="3" t="s">
        <v>28</v>
      </c>
      <c r="J228" s="3" t="s">
        <v>29</v>
      </c>
      <c r="K228" s="3" t="s">
        <v>30</v>
      </c>
      <c r="L228" s="3" t="s">
        <v>31</v>
      </c>
      <c r="M228" s="47">
        <v>9</v>
      </c>
      <c r="N228" s="3">
        <v>20</v>
      </c>
      <c r="O228" s="3">
        <v>0</v>
      </c>
      <c r="P228" s="3">
        <v>0</v>
      </c>
      <c r="Q228" s="47">
        <v>50</v>
      </c>
      <c r="R228" s="3">
        <v>50</v>
      </c>
      <c r="S228" s="3">
        <v>0</v>
      </c>
      <c r="T228" s="3">
        <v>70</v>
      </c>
      <c r="U228" s="3">
        <v>0</v>
      </c>
      <c r="X228" s="3">
        <v>0</v>
      </c>
      <c r="Y228" s="3">
        <v>70</v>
      </c>
    </row>
    <row r="229" spans="1:25" s="3" customFormat="1" ht="28" hidden="1">
      <c r="A229" s="3">
        <v>2025</v>
      </c>
      <c r="B229" s="3" t="s">
        <v>32</v>
      </c>
      <c r="C229" s="3" t="s">
        <v>159</v>
      </c>
      <c r="D229" s="3" t="s">
        <v>160</v>
      </c>
      <c r="E229" s="3" t="s">
        <v>125</v>
      </c>
      <c r="F229" s="3">
        <v>4</v>
      </c>
      <c r="G229" s="3" t="s">
        <v>40</v>
      </c>
      <c r="H229" s="10" t="s">
        <v>41</v>
      </c>
      <c r="I229" s="3" t="s">
        <v>28</v>
      </c>
      <c r="J229" s="3" t="s">
        <v>29</v>
      </c>
      <c r="K229" s="3" t="s">
        <v>30</v>
      </c>
      <c r="L229" s="3" t="s">
        <v>31</v>
      </c>
      <c r="M229" s="13">
        <v>30</v>
      </c>
      <c r="N229" s="3">
        <v>70</v>
      </c>
      <c r="O229" s="3">
        <v>0</v>
      </c>
      <c r="P229" s="3">
        <v>0</v>
      </c>
      <c r="Q229" s="13">
        <v>77</v>
      </c>
      <c r="R229" s="3">
        <v>0</v>
      </c>
      <c r="S229" s="3">
        <v>77</v>
      </c>
      <c r="T229" s="3">
        <v>147</v>
      </c>
      <c r="U229" s="3">
        <v>0</v>
      </c>
      <c r="X229" s="3">
        <v>0</v>
      </c>
      <c r="Y229" s="3">
        <v>147</v>
      </c>
    </row>
    <row r="230" spans="1:25" s="3" customFormat="1" ht="28" hidden="1">
      <c r="A230" s="3">
        <v>2025</v>
      </c>
      <c r="B230" s="3" t="s">
        <v>25</v>
      </c>
      <c r="C230" s="3" t="s">
        <v>260</v>
      </c>
      <c r="D230" s="3" t="s">
        <v>261</v>
      </c>
      <c r="I230" s="3" t="s">
        <v>28</v>
      </c>
      <c r="J230" s="3" t="s">
        <v>29</v>
      </c>
      <c r="K230" s="3" t="s">
        <v>30</v>
      </c>
      <c r="L230" s="3" t="s">
        <v>31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X230" s="3">
        <v>2</v>
      </c>
      <c r="Y230" s="3">
        <v>2</v>
      </c>
    </row>
    <row r="231" spans="1:25" s="3" customFormat="1" ht="28" hidden="1">
      <c r="A231" s="3">
        <v>2025</v>
      </c>
      <c r="B231" s="3" t="s">
        <v>75</v>
      </c>
      <c r="C231" s="3" t="s">
        <v>260</v>
      </c>
      <c r="D231" s="3" t="s">
        <v>262</v>
      </c>
      <c r="H231" s="10"/>
      <c r="I231" s="3" t="s">
        <v>28</v>
      </c>
      <c r="J231" s="3" t="s">
        <v>29</v>
      </c>
      <c r="K231" s="3" t="s">
        <v>30</v>
      </c>
      <c r="L231" s="3" t="s">
        <v>31</v>
      </c>
      <c r="M231" s="3">
        <v>0</v>
      </c>
      <c r="N231" s="3">
        <v>0</v>
      </c>
      <c r="O231" s="3">
        <v>0</v>
      </c>
      <c r="P231" s="3">
        <v>0</v>
      </c>
      <c r="Q231" s="3">
        <v>2</v>
      </c>
      <c r="R231" s="3">
        <v>0</v>
      </c>
      <c r="S231" s="3">
        <v>0</v>
      </c>
      <c r="T231" s="3">
        <v>2</v>
      </c>
      <c r="U231" s="3">
        <v>0</v>
      </c>
      <c r="X231" s="3">
        <v>0</v>
      </c>
      <c r="Y231" s="3">
        <v>2</v>
      </c>
    </row>
    <row r="232" spans="1:25" s="3" customFormat="1" ht="42" hidden="1">
      <c r="A232" s="3">
        <v>2025</v>
      </c>
      <c r="B232" s="3" t="s">
        <v>75</v>
      </c>
      <c r="C232" s="3" t="s">
        <v>260</v>
      </c>
      <c r="D232" s="3" t="s">
        <v>263</v>
      </c>
      <c r="H232" s="10"/>
      <c r="I232" s="3" t="s">
        <v>28</v>
      </c>
      <c r="J232" s="3" t="s">
        <v>29</v>
      </c>
      <c r="K232" s="3" t="s">
        <v>30</v>
      </c>
      <c r="L232" s="3" t="s">
        <v>31</v>
      </c>
      <c r="M232" s="3">
        <v>0</v>
      </c>
      <c r="N232" s="3">
        <v>0</v>
      </c>
      <c r="O232" s="3">
        <v>0</v>
      </c>
      <c r="P232" s="3">
        <v>0</v>
      </c>
      <c r="Q232" s="3">
        <v>16</v>
      </c>
      <c r="R232" s="3">
        <v>0</v>
      </c>
      <c r="S232" s="3">
        <v>16</v>
      </c>
      <c r="T232" s="3">
        <v>16</v>
      </c>
      <c r="U232" s="3">
        <v>0</v>
      </c>
      <c r="X232" s="3">
        <v>0</v>
      </c>
      <c r="Y232" s="3">
        <v>16</v>
      </c>
    </row>
    <row r="233" spans="1:25" s="3" customFormat="1" ht="28" hidden="1">
      <c r="A233" s="3">
        <v>2025</v>
      </c>
      <c r="B233" s="3" t="s">
        <v>25</v>
      </c>
      <c r="C233" s="3" t="s">
        <v>260</v>
      </c>
      <c r="D233" s="3" t="s">
        <v>265</v>
      </c>
      <c r="I233" s="3" t="s">
        <v>28</v>
      </c>
      <c r="J233" s="3" t="s">
        <v>29</v>
      </c>
      <c r="K233" s="3" t="s">
        <v>30</v>
      </c>
      <c r="L233" s="3" t="s">
        <v>31</v>
      </c>
      <c r="M233" s="3">
        <v>0</v>
      </c>
      <c r="N233" s="3">
        <v>0</v>
      </c>
      <c r="O233" s="3">
        <v>0</v>
      </c>
      <c r="P233" s="3">
        <v>0</v>
      </c>
      <c r="Q233" s="3">
        <v>45</v>
      </c>
      <c r="R233" s="3">
        <v>0</v>
      </c>
      <c r="S233" s="3">
        <v>0</v>
      </c>
      <c r="T233" s="3">
        <v>45</v>
      </c>
      <c r="U233" s="3">
        <v>0</v>
      </c>
      <c r="X233" s="3">
        <v>0</v>
      </c>
      <c r="Y233" s="3">
        <v>45</v>
      </c>
    </row>
    <row r="234" spans="1:25" s="3" customFormat="1" ht="28" hidden="1">
      <c r="A234" s="3">
        <v>2025</v>
      </c>
      <c r="B234" s="3" t="s">
        <v>25</v>
      </c>
      <c r="C234" s="3" t="s">
        <v>260</v>
      </c>
      <c r="D234" s="3" t="s">
        <v>266</v>
      </c>
      <c r="I234" s="3" t="s">
        <v>28</v>
      </c>
      <c r="J234" s="3" t="s">
        <v>29</v>
      </c>
      <c r="K234" s="3" t="s">
        <v>30</v>
      </c>
      <c r="L234" s="3" t="s">
        <v>31</v>
      </c>
      <c r="M234" s="3">
        <v>0</v>
      </c>
      <c r="N234" s="3">
        <v>0</v>
      </c>
      <c r="O234" s="3">
        <v>0</v>
      </c>
      <c r="P234" s="3">
        <v>0</v>
      </c>
      <c r="Q234" s="3">
        <v>10</v>
      </c>
      <c r="R234" s="3">
        <v>0</v>
      </c>
      <c r="S234" s="3">
        <v>10</v>
      </c>
      <c r="T234" s="3">
        <v>10</v>
      </c>
      <c r="U234" s="3">
        <v>0</v>
      </c>
      <c r="X234" s="3">
        <v>0</v>
      </c>
      <c r="Y234" s="3">
        <v>10</v>
      </c>
    </row>
    <row r="235" spans="1:25" s="3" customFormat="1" ht="28" hidden="1">
      <c r="A235" s="3">
        <v>2025</v>
      </c>
      <c r="B235" s="3" t="s">
        <v>53</v>
      </c>
      <c r="C235" s="3" t="s">
        <v>260</v>
      </c>
      <c r="D235" s="3" t="s">
        <v>268</v>
      </c>
      <c r="G235" s="3" t="s">
        <v>40</v>
      </c>
      <c r="H235" s="3" t="s">
        <v>41</v>
      </c>
      <c r="I235" s="3" t="s">
        <v>28</v>
      </c>
      <c r="J235" s="3" t="s">
        <v>29</v>
      </c>
      <c r="K235" s="3" t="s">
        <v>30</v>
      </c>
      <c r="L235" s="3" t="s">
        <v>31</v>
      </c>
      <c r="M235" s="3">
        <v>19</v>
      </c>
      <c r="N235" s="3">
        <v>40</v>
      </c>
      <c r="O235" s="3">
        <v>0</v>
      </c>
      <c r="P235" s="3">
        <v>0</v>
      </c>
      <c r="Q235" s="3">
        <v>80</v>
      </c>
      <c r="R235" s="3">
        <v>0</v>
      </c>
      <c r="S235" s="3">
        <v>80</v>
      </c>
      <c r="T235" s="3">
        <v>120</v>
      </c>
      <c r="U235" s="3">
        <v>0</v>
      </c>
      <c r="X235" s="3">
        <v>0</v>
      </c>
      <c r="Y235" s="3">
        <v>120</v>
      </c>
    </row>
    <row r="236" spans="1:25" s="3" customFormat="1" ht="28" hidden="1">
      <c r="A236" s="3">
        <v>2025</v>
      </c>
      <c r="B236" s="3" t="s">
        <v>32</v>
      </c>
      <c r="C236" s="3" t="s">
        <v>260</v>
      </c>
      <c r="D236" s="3" t="s">
        <v>415</v>
      </c>
      <c r="E236" s="3" t="s">
        <v>408</v>
      </c>
      <c r="F236" s="3">
        <v>9</v>
      </c>
      <c r="G236" s="3" t="s">
        <v>104</v>
      </c>
      <c r="H236" s="3" t="s">
        <v>105</v>
      </c>
      <c r="I236" s="3" t="s">
        <v>28</v>
      </c>
      <c r="J236" s="3" t="s">
        <v>29</v>
      </c>
      <c r="K236" s="3" t="s">
        <v>30</v>
      </c>
      <c r="L236" s="3" t="s">
        <v>31</v>
      </c>
      <c r="M236" s="13">
        <v>0</v>
      </c>
      <c r="N236" s="3">
        <v>0</v>
      </c>
      <c r="O236" s="3">
        <v>0</v>
      </c>
      <c r="P236" s="3">
        <v>0</v>
      </c>
      <c r="Q236" s="13">
        <v>5</v>
      </c>
      <c r="R236" s="3">
        <v>5</v>
      </c>
      <c r="S236" s="3">
        <v>0</v>
      </c>
      <c r="T236" s="3">
        <v>5</v>
      </c>
      <c r="U236" s="3">
        <v>0</v>
      </c>
      <c r="W236" s="3">
        <f>SUM(V235+W235)</f>
        <v>0</v>
      </c>
      <c r="X236" s="3">
        <v>0</v>
      </c>
      <c r="Y236" s="3">
        <v>5</v>
      </c>
    </row>
    <row r="237" spans="1:25" s="3" customFormat="1" ht="42" hidden="1">
      <c r="A237" s="3">
        <v>2025</v>
      </c>
      <c r="B237" s="3" t="s">
        <v>32</v>
      </c>
      <c r="C237" s="3" t="s">
        <v>37</v>
      </c>
      <c r="D237" s="3" t="s">
        <v>38</v>
      </c>
      <c r="E237" s="3" t="s">
        <v>39</v>
      </c>
      <c r="F237" s="3">
        <v>2</v>
      </c>
      <c r="G237" s="3" t="s">
        <v>40</v>
      </c>
      <c r="H237" s="10" t="s">
        <v>41</v>
      </c>
      <c r="I237" s="3" t="s">
        <v>28</v>
      </c>
      <c r="J237" s="3" t="s">
        <v>29</v>
      </c>
      <c r="K237" s="3" t="s">
        <v>30</v>
      </c>
      <c r="L237" s="3" t="s">
        <v>31</v>
      </c>
      <c r="M237" s="13">
        <v>15</v>
      </c>
      <c r="N237" s="3">
        <v>35</v>
      </c>
      <c r="O237" s="3">
        <v>0</v>
      </c>
      <c r="P237" s="3">
        <v>0</v>
      </c>
      <c r="Q237" s="13">
        <v>45</v>
      </c>
      <c r="R237" s="3">
        <v>0</v>
      </c>
      <c r="S237" s="3">
        <v>45</v>
      </c>
      <c r="T237" s="3">
        <v>80</v>
      </c>
      <c r="U237" s="3">
        <v>0</v>
      </c>
      <c r="X237" s="3">
        <v>0</v>
      </c>
      <c r="Y237" s="3">
        <v>80</v>
      </c>
    </row>
    <row r="238" spans="1:25" s="3" customFormat="1" ht="42" hidden="1">
      <c r="A238" s="3">
        <v>2025</v>
      </c>
      <c r="B238" s="3" t="s">
        <v>25</v>
      </c>
      <c r="C238" s="3" t="s">
        <v>454</v>
      </c>
      <c r="D238" s="3" t="s">
        <v>455</v>
      </c>
      <c r="I238" s="3" t="s">
        <v>28</v>
      </c>
      <c r="J238" s="3" t="s">
        <v>29</v>
      </c>
      <c r="K238" s="3" t="s">
        <v>30</v>
      </c>
      <c r="L238" s="3" t="s">
        <v>31</v>
      </c>
      <c r="M238" s="3">
        <v>3</v>
      </c>
      <c r="N238" s="3">
        <v>12</v>
      </c>
      <c r="O238" s="3">
        <v>0</v>
      </c>
      <c r="P238" s="3">
        <v>0</v>
      </c>
      <c r="Q238" s="3">
        <v>16</v>
      </c>
      <c r="R238" s="3">
        <v>0</v>
      </c>
      <c r="S238" s="3">
        <v>0</v>
      </c>
      <c r="T238" s="3">
        <v>28</v>
      </c>
      <c r="U238" s="3">
        <v>0</v>
      </c>
      <c r="X238" s="3">
        <v>0</v>
      </c>
      <c r="Y238" s="3">
        <v>28</v>
      </c>
    </row>
    <row r="239" spans="1:25" s="3" customFormat="1" ht="28" hidden="1">
      <c r="A239" s="3">
        <v>2025</v>
      </c>
      <c r="B239" s="3" t="s">
        <v>53</v>
      </c>
      <c r="C239" s="3" t="s">
        <v>223</v>
      </c>
      <c r="D239" s="3" t="s">
        <v>224</v>
      </c>
      <c r="G239" s="3" t="s">
        <v>40</v>
      </c>
      <c r="H239" s="3" t="s">
        <v>41</v>
      </c>
      <c r="I239" s="3" t="s">
        <v>28</v>
      </c>
      <c r="J239" s="3" t="s">
        <v>29</v>
      </c>
      <c r="K239" s="3" t="s">
        <v>30</v>
      </c>
      <c r="L239" s="3" t="s">
        <v>31</v>
      </c>
      <c r="M239" s="3">
        <v>4</v>
      </c>
      <c r="N239" s="3">
        <v>11</v>
      </c>
      <c r="O239" s="3">
        <v>0</v>
      </c>
      <c r="P239" s="3">
        <v>0</v>
      </c>
      <c r="Q239" s="3">
        <v>5</v>
      </c>
      <c r="R239" s="3">
        <v>0</v>
      </c>
      <c r="S239" s="3">
        <v>5</v>
      </c>
      <c r="T239" s="3">
        <v>16</v>
      </c>
      <c r="U239" s="3">
        <v>0</v>
      </c>
      <c r="X239" s="3">
        <v>0</v>
      </c>
      <c r="Y239" s="3">
        <v>16</v>
      </c>
    </row>
    <row r="240" spans="1:25" s="3" customFormat="1" ht="42">
      <c r="A240" s="3">
        <v>2025</v>
      </c>
      <c r="B240" s="3" t="s">
        <v>32</v>
      </c>
      <c r="C240" s="3" t="s">
        <v>169</v>
      </c>
      <c r="D240" s="3" t="s">
        <v>170</v>
      </c>
      <c r="E240" s="3" t="s">
        <v>171</v>
      </c>
      <c r="F240" s="3">
        <v>4</v>
      </c>
      <c r="G240" s="3" t="s">
        <v>36</v>
      </c>
      <c r="H240" s="3" t="s">
        <v>105</v>
      </c>
      <c r="I240" s="3" t="s">
        <v>28</v>
      </c>
      <c r="J240" s="3" t="s">
        <v>29</v>
      </c>
      <c r="K240" s="3" t="s">
        <v>30</v>
      </c>
      <c r="L240" s="3" t="s">
        <v>31</v>
      </c>
      <c r="M240" s="47">
        <v>0</v>
      </c>
      <c r="N240" s="3">
        <v>0</v>
      </c>
      <c r="O240" s="3">
        <v>0</v>
      </c>
      <c r="P240" s="3">
        <v>0</v>
      </c>
      <c r="Q240" s="47">
        <v>10</v>
      </c>
      <c r="R240" s="3">
        <v>0</v>
      </c>
      <c r="S240" s="3">
        <v>0</v>
      </c>
      <c r="T240" s="3">
        <v>10</v>
      </c>
      <c r="U240" s="3">
        <v>0</v>
      </c>
      <c r="X240" s="3">
        <v>0</v>
      </c>
      <c r="Y240" s="3">
        <v>10</v>
      </c>
    </row>
    <row r="241" spans="1:25" s="3" customFormat="1" ht="28">
      <c r="A241" s="3">
        <v>2025</v>
      </c>
      <c r="B241" s="3" t="s">
        <v>32</v>
      </c>
      <c r="C241" s="3" t="s">
        <v>172</v>
      </c>
      <c r="D241" s="3" t="s">
        <v>173</v>
      </c>
      <c r="E241" s="3" t="s">
        <v>171</v>
      </c>
      <c r="F241" s="3">
        <v>4</v>
      </c>
      <c r="G241" s="5" t="s">
        <v>36</v>
      </c>
      <c r="H241" s="5" t="s">
        <v>41</v>
      </c>
      <c r="I241" s="3" t="s">
        <v>28</v>
      </c>
      <c r="J241" s="3" t="s">
        <v>29</v>
      </c>
      <c r="K241" s="3" t="s">
        <v>30</v>
      </c>
      <c r="L241" s="3" t="s">
        <v>31</v>
      </c>
      <c r="M241" s="47">
        <v>6</v>
      </c>
      <c r="N241" s="3">
        <v>17</v>
      </c>
      <c r="O241" s="3">
        <v>0</v>
      </c>
      <c r="P241" s="3">
        <v>0</v>
      </c>
      <c r="Q241" s="47">
        <v>40</v>
      </c>
      <c r="R241" s="3">
        <v>40</v>
      </c>
      <c r="S241" s="3">
        <v>0</v>
      </c>
      <c r="T241" s="3">
        <v>57</v>
      </c>
      <c r="U241" s="3">
        <v>0</v>
      </c>
      <c r="X241" s="3">
        <v>0</v>
      </c>
      <c r="Y241" s="3">
        <v>57</v>
      </c>
    </row>
    <row r="242" spans="1:25" s="3" customFormat="1" ht="42" hidden="1">
      <c r="A242" s="3">
        <v>2025</v>
      </c>
      <c r="B242" s="3" t="s">
        <v>25</v>
      </c>
      <c r="C242" s="3" t="s">
        <v>172</v>
      </c>
      <c r="D242" s="3" t="s">
        <v>466</v>
      </c>
      <c r="I242" s="3" t="s">
        <v>28</v>
      </c>
      <c r="J242" s="3" t="s">
        <v>50</v>
      </c>
      <c r="K242" s="3" t="s">
        <v>30</v>
      </c>
      <c r="L242" s="3" t="s">
        <v>31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X242" s="3">
        <v>14</v>
      </c>
      <c r="Y242" s="3">
        <v>14</v>
      </c>
    </row>
    <row r="243" spans="1:25" s="3" customFormat="1" ht="28" hidden="1">
      <c r="A243" s="3">
        <v>2025</v>
      </c>
      <c r="B243" s="3" t="s">
        <v>25</v>
      </c>
      <c r="C243" s="3" t="s">
        <v>172</v>
      </c>
      <c r="D243" s="3" t="s">
        <v>467</v>
      </c>
      <c r="I243" s="3" t="s">
        <v>28</v>
      </c>
      <c r="J243" s="3" t="s">
        <v>50</v>
      </c>
      <c r="K243" s="3" t="s">
        <v>30</v>
      </c>
      <c r="L243" s="3" t="s">
        <v>95</v>
      </c>
      <c r="M243" s="3">
        <v>2</v>
      </c>
      <c r="N243" s="3">
        <v>5</v>
      </c>
      <c r="O243" s="3">
        <v>0</v>
      </c>
      <c r="P243" s="3">
        <v>0</v>
      </c>
      <c r="Q243" s="3">
        <v>22</v>
      </c>
      <c r="R243" s="3">
        <v>0</v>
      </c>
      <c r="S243" s="3">
        <v>0</v>
      </c>
      <c r="T243" s="3">
        <v>27</v>
      </c>
      <c r="U243" s="3">
        <v>0</v>
      </c>
      <c r="X243" s="3">
        <v>0</v>
      </c>
      <c r="Y243" s="3">
        <v>27</v>
      </c>
    </row>
    <row r="244" spans="1:25" s="3" customFormat="1" ht="42">
      <c r="A244" s="3">
        <v>2025</v>
      </c>
      <c r="B244" s="3" t="s">
        <v>32</v>
      </c>
      <c r="C244" s="3" t="s">
        <v>441</v>
      </c>
      <c r="D244" s="3" t="s">
        <v>442</v>
      </c>
      <c r="E244" s="3" t="s">
        <v>443</v>
      </c>
      <c r="F244" s="3">
        <v>10</v>
      </c>
      <c r="G244" s="5" t="s">
        <v>36</v>
      </c>
      <c r="H244" s="5" t="s">
        <v>41</v>
      </c>
      <c r="I244" s="3" t="s">
        <v>28</v>
      </c>
      <c r="J244" s="3" t="s">
        <v>29</v>
      </c>
      <c r="K244" s="3" t="s">
        <v>30</v>
      </c>
      <c r="L244" s="3" t="s">
        <v>31</v>
      </c>
      <c r="M244" s="47">
        <v>0</v>
      </c>
      <c r="N244" s="3">
        <v>0</v>
      </c>
      <c r="O244" s="3">
        <v>0</v>
      </c>
      <c r="P244" s="3">
        <v>0</v>
      </c>
      <c r="Q244" s="47">
        <v>6</v>
      </c>
      <c r="R244" s="3">
        <v>6</v>
      </c>
      <c r="S244" s="3">
        <v>0</v>
      </c>
      <c r="T244" s="3">
        <v>6</v>
      </c>
      <c r="U244" s="3">
        <v>0</v>
      </c>
      <c r="W244" s="3">
        <f>SUM(V241+W241)</f>
        <v>0</v>
      </c>
      <c r="X244" s="3">
        <v>0</v>
      </c>
      <c r="Y244" s="3">
        <v>6</v>
      </c>
    </row>
    <row r="245" spans="1:25" s="3" customFormat="1" ht="42">
      <c r="A245" s="3">
        <v>2025</v>
      </c>
      <c r="B245" s="3" t="s">
        <v>32</v>
      </c>
      <c r="C245" s="3" t="s">
        <v>441</v>
      </c>
      <c r="D245" s="3" t="s">
        <v>446</v>
      </c>
      <c r="E245" s="3" t="s">
        <v>443</v>
      </c>
      <c r="F245" s="3">
        <v>10</v>
      </c>
      <c r="G245" s="5" t="s">
        <v>36</v>
      </c>
      <c r="H245" s="5" t="s">
        <v>41</v>
      </c>
      <c r="I245" s="3" t="s">
        <v>28</v>
      </c>
      <c r="J245" s="3" t="s">
        <v>29</v>
      </c>
      <c r="K245" s="3" t="s">
        <v>30</v>
      </c>
      <c r="L245" s="3" t="s">
        <v>31</v>
      </c>
      <c r="M245" s="47">
        <v>3</v>
      </c>
      <c r="N245" s="3">
        <v>12</v>
      </c>
      <c r="O245" s="3">
        <v>0</v>
      </c>
      <c r="P245" s="3">
        <v>0</v>
      </c>
      <c r="Q245" s="47">
        <v>1</v>
      </c>
      <c r="R245" s="3">
        <v>1</v>
      </c>
      <c r="S245" s="3">
        <v>0</v>
      </c>
      <c r="T245" s="3">
        <v>13</v>
      </c>
      <c r="U245" s="3">
        <v>0</v>
      </c>
      <c r="X245" s="3">
        <v>0</v>
      </c>
      <c r="Y245" s="3">
        <v>13</v>
      </c>
    </row>
    <row r="246" spans="1:25" s="3" customFormat="1" ht="28" hidden="1">
      <c r="A246" s="3">
        <v>2025</v>
      </c>
      <c r="B246" s="3" t="s">
        <v>25</v>
      </c>
      <c r="C246" s="3" t="s">
        <v>471</v>
      </c>
      <c r="D246" s="3" t="s">
        <v>472</v>
      </c>
      <c r="I246" s="3" t="s">
        <v>44</v>
      </c>
      <c r="J246" s="3" t="s">
        <v>31</v>
      </c>
      <c r="K246" s="3" t="s">
        <v>45</v>
      </c>
      <c r="L246" s="3" t="s">
        <v>31</v>
      </c>
      <c r="M246" s="3">
        <v>2</v>
      </c>
      <c r="N246" s="3">
        <v>4</v>
      </c>
      <c r="O246" s="3">
        <v>0</v>
      </c>
      <c r="P246" s="3">
        <v>0</v>
      </c>
      <c r="Q246" s="3">
        <v>1</v>
      </c>
      <c r="R246" s="3">
        <v>0</v>
      </c>
      <c r="S246" s="3">
        <v>0</v>
      </c>
      <c r="T246" s="3">
        <v>5</v>
      </c>
      <c r="U246" s="3">
        <v>0</v>
      </c>
      <c r="X246" s="3">
        <v>0</v>
      </c>
      <c r="Y246" s="3">
        <v>5</v>
      </c>
    </row>
    <row r="247" spans="1:25" s="3" customFormat="1" ht="28" hidden="1">
      <c r="A247" s="3">
        <v>2025</v>
      </c>
      <c r="B247" s="3" t="s">
        <v>25</v>
      </c>
      <c r="C247" s="3" t="s">
        <v>606</v>
      </c>
      <c r="D247" s="3" t="s">
        <v>607</v>
      </c>
      <c r="I247" s="3" t="s">
        <v>28</v>
      </c>
      <c r="J247" s="3" t="s">
        <v>29</v>
      </c>
      <c r="K247" s="3" t="s">
        <v>30</v>
      </c>
      <c r="L247" s="3" t="s">
        <v>31</v>
      </c>
      <c r="M247" s="3">
        <v>2</v>
      </c>
      <c r="N247" s="3">
        <v>10</v>
      </c>
      <c r="O247" s="3">
        <v>0</v>
      </c>
      <c r="P247" s="3">
        <v>0</v>
      </c>
      <c r="Q247" s="3">
        <v>26</v>
      </c>
      <c r="R247" s="3">
        <v>0</v>
      </c>
      <c r="S247" s="3">
        <v>0</v>
      </c>
      <c r="T247" s="3">
        <v>36</v>
      </c>
      <c r="U247" s="3">
        <v>0</v>
      </c>
      <c r="X247" s="3">
        <v>0</v>
      </c>
      <c r="Y247" s="3">
        <v>36</v>
      </c>
    </row>
    <row r="248" spans="1:25" s="3" customFormat="1" ht="28" hidden="1">
      <c r="A248" s="3">
        <v>2025</v>
      </c>
      <c r="B248" s="3" t="s">
        <v>25</v>
      </c>
      <c r="C248" s="3" t="s">
        <v>606</v>
      </c>
      <c r="D248" s="3" t="s">
        <v>608</v>
      </c>
      <c r="I248" s="3" t="s">
        <v>28</v>
      </c>
      <c r="J248" s="3" t="s">
        <v>29</v>
      </c>
      <c r="K248" s="3" t="s">
        <v>30</v>
      </c>
      <c r="L248" s="3" t="s">
        <v>31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25</v>
      </c>
      <c r="V248" s="4">
        <v>45627</v>
      </c>
      <c r="W248" s="4">
        <v>45716</v>
      </c>
      <c r="X248" s="3">
        <v>0</v>
      </c>
      <c r="Y248" s="3">
        <v>25</v>
      </c>
    </row>
    <row r="249" spans="1:25" s="3" customFormat="1" ht="28" hidden="1">
      <c r="A249" s="3">
        <v>2025</v>
      </c>
      <c r="B249" s="3" t="s">
        <v>25</v>
      </c>
      <c r="C249" s="3" t="s">
        <v>219</v>
      </c>
      <c r="D249" s="3" t="s">
        <v>220</v>
      </c>
      <c r="I249" s="3" t="s">
        <v>28</v>
      </c>
      <c r="J249" s="3" t="s">
        <v>29</v>
      </c>
      <c r="K249" s="3" t="s">
        <v>30</v>
      </c>
      <c r="L249" s="3" t="s">
        <v>31</v>
      </c>
      <c r="M249" s="3">
        <v>1</v>
      </c>
      <c r="N249" s="3">
        <v>3</v>
      </c>
      <c r="O249" s="3">
        <v>0</v>
      </c>
      <c r="P249" s="3">
        <v>0</v>
      </c>
      <c r="Q249" s="3">
        <v>3</v>
      </c>
      <c r="R249" s="3">
        <v>0</v>
      </c>
      <c r="S249" s="3">
        <v>0</v>
      </c>
      <c r="T249" s="3">
        <v>6</v>
      </c>
      <c r="U249" s="3">
        <v>0</v>
      </c>
      <c r="X249" s="3">
        <v>0</v>
      </c>
      <c r="Y249" s="3">
        <v>6</v>
      </c>
    </row>
    <row r="250" spans="1:25" s="3" customFormat="1" ht="42" hidden="1">
      <c r="A250" s="3">
        <v>2025</v>
      </c>
      <c r="B250" s="3" t="s">
        <v>25</v>
      </c>
      <c r="C250" s="3" t="s">
        <v>219</v>
      </c>
      <c r="D250" s="3" t="s">
        <v>310</v>
      </c>
      <c r="I250" s="3" t="s">
        <v>28</v>
      </c>
      <c r="J250" s="3" t="s">
        <v>29</v>
      </c>
      <c r="K250" s="3" t="s">
        <v>30</v>
      </c>
      <c r="L250" s="3" t="s">
        <v>31</v>
      </c>
      <c r="M250" s="3">
        <v>6</v>
      </c>
      <c r="N250" s="3">
        <v>21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21</v>
      </c>
      <c r="U250" s="3">
        <v>0</v>
      </c>
      <c r="X250" s="3">
        <v>0</v>
      </c>
      <c r="Y250" s="3">
        <v>21</v>
      </c>
    </row>
    <row r="251" spans="1:25" s="3" customFormat="1" ht="42" hidden="1">
      <c r="A251" s="3">
        <v>2025</v>
      </c>
      <c r="B251" s="3" t="s">
        <v>75</v>
      </c>
      <c r="C251" s="3" t="s">
        <v>219</v>
      </c>
      <c r="D251" s="3" t="s">
        <v>311</v>
      </c>
      <c r="I251" s="3" t="s">
        <v>28</v>
      </c>
      <c r="J251" s="3" t="s">
        <v>29</v>
      </c>
      <c r="K251" s="3" t="s">
        <v>30</v>
      </c>
      <c r="L251" s="3" t="s">
        <v>31</v>
      </c>
      <c r="M251" s="3">
        <v>0</v>
      </c>
      <c r="N251" s="3">
        <v>0</v>
      </c>
      <c r="O251" s="3">
        <v>0</v>
      </c>
      <c r="P251" s="3">
        <v>0</v>
      </c>
      <c r="Q251" s="3">
        <v>17</v>
      </c>
      <c r="R251" s="3">
        <v>0</v>
      </c>
      <c r="S251" s="3">
        <v>0</v>
      </c>
      <c r="T251" s="3">
        <v>17</v>
      </c>
      <c r="U251" s="3">
        <v>0</v>
      </c>
      <c r="X251" s="3">
        <v>0</v>
      </c>
      <c r="Y251" s="3">
        <v>17</v>
      </c>
    </row>
    <row r="252" spans="1:25" s="3" customFormat="1" ht="28" hidden="1">
      <c r="A252" s="3">
        <v>2025</v>
      </c>
      <c r="B252" s="3" t="s">
        <v>75</v>
      </c>
      <c r="C252" s="3" t="s">
        <v>219</v>
      </c>
      <c r="D252" s="3" t="s">
        <v>312</v>
      </c>
      <c r="I252" s="3" t="s">
        <v>28</v>
      </c>
      <c r="J252" s="3" t="s">
        <v>29</v>
      </c>
      <c r="K252" s="3" t="s">
        <v>30</v>
      </c>
      <c r="L252" s="3" t="s">
        <v>31</v>
      </c>
      <c r="M252" s="3">
        <v>7</v>
      </c>
      <c r="N252" s="3">
        <v>21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21</v>
      </c>
      <c r="U252" s="3">
        <v>0</v>
      </c>
      <c r="X252" s="3">
        <v>0</v>
      </c>
      <c r="Y252" s="3">
        <v>21</v>
      </c>
    </row>
    <row r="253" spans="1:25" s="3" customFormat="1" ht="28" hidden="1">
      <c r="A253" s="3">
        <v>2025</v>
      </c>
      <c r="B253" s="3" t="s">
        <v>25</v>
      </c>
      <c r="C253" s="3" t="s">
        <v>438</v>
      </c>
      <c r="D253" s="3" t="s">
        <v>439</v>
      </c>
      <c r="I253" s="3" t="s">
        <v>28</v>
      </c>
      <c r="J253" s="3" t="s">
        <v>29</v>
      </c>
      <c r="K253" s="3" t="s">
        <v>30</v>
      </c>
      <c r="L253" s="3" t="s">
        <v>31</v>
      </c>
      <c r="M253" s="3">
        <v>6</v>
      </c>
      <c r="N253" s="3">
        <v>30</v>
      </c>
      <c r="O253" s="3">
        <v>0</v>
      </c>
      <c r="P253" s="3">
        <v>0</v>
      </c>
      <c r="Q253" s="3">
        <v>34</v>
      </c>
      <c r="R253" s="3">
        <v>0</v>
      </c>
      <c r="S253" s="3">
        <v>0</v>
      </c>
      <c r="T253" s="3">
        <v>64</v>
      </c>
      <c r="U253" s="3">
        <v>0</v>
      </c>
      <c r="X253" s="3">
        <v>0</v>
      </c>
      <c r="Y253" s="3">
        <v>64</v>
      </c>
    </row>
    <row r="254" spans="1:25" s="3" customFormat="1" ht="28" hidden="1">
      <c r="A254" s="3">
        <v>2025</v>
      </c>
      <c r="B254" s="3" t="s">
        <v>25</v>
      </c>
      <c r="C254" s="3" t="s">
        <v>438</v>
      </c>
      <c r="D254" s="3" t="s">
        <v>440</v>
      </c>
      <c r="I254" s="3" t="s">
        <v>28</v>
      </c>
      <c r="J254" s="3" t="s">
        <v>29</v>
      </c>
      <c r="K254" s="3" t="s">
        <v>30</v>
      </c>
      <c r="L254" s="3" t="s">
        <v>31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X254" s="3">
        <v>7</v>
      </c>
      <c r="Y254" s="3">
        <v>7</v>
      </c>
    </row>
    <row r="255" spans="1:25" s="3" customFormat="1" ht="14" hidden="1">
      <c r="A255" s="3">
        <v>2025</v>
      </c>
      <c r="B255" s="3" t="s">
        <v>25</v>
      </c>
      <c r="C255" s="3" t="s">
        <v>609</v>
      </c>
      <c r="D255" s="3" t="s">
        <v>610</v>
      </c>
      <c r="I255" s="3" t="s">
        <v>44</v>
      </c>
      <c r="J255" s="3" t="s">
        <v>31</v>
      </c>
      <c r="K255" s="3" t="s">
        <v>45</v>
      </c>
      <c r="L255" s="3" t="s">
        <v>31</v>
      </c>
      <c r="M255" s="3">
        <v>3</v>
      </c>
      <c r="N255" s="3">
        <v>10</v>
      </c>
      <c r="O255" s="3">
        <v>0</v>
      </c>
      <c r="P255" s="3">
        <v>0</v>
      </c>
      <c r="Q255" s="3">
        <v>6</v>
      </c>
      <c r="R255" s="3">
        <v>0</v>
      </c>
      <c r="S255" s="3">
        <v>0</v>
      </c>
      <c r="T255" s="3">
        <v>16</v>
      </c>
      <c r="U255" s="3">
        <v>0</v>
      </c>
      <c r="X255" s="3">
        <v>0</v>
      </c>
      <c r="Y255" s="3">
        <v>16</v>
      </c>
    </row>
    <row r="256" spans="1:25" s="3" customFormat="1" ht="14" hidden="1">
      <c r="A256" s="3">
        <v>2025</v>
      </c>
      <c r="B256" s="3" t="s">
        <v>25</v>
      </c>
      <c r="C256" s="3" t="s">
        <v>355</v>
      </c>
      <c r="D256" s="3" t="s">
        <v>356</v>
      </c>
      <c r="I256" s="3" t="s">
        <v>44</v>
      </c>
      <c r="J256" s="3" t="s">
        <v>31</v>
      </c>
      <c r="K256" s="3" t="s">
        <v>45</v>
      </c>
      <c r="L256" s="3" t="s">
        <v>31</v>
      </c>
      <c r="M256" s="3">
        <v>3</v>
      </c>
      <c r="N256" s="3">
        <v>8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8</v>
      </c>
      <c r="U256" s="3">
        <v>0</v>
      </c>
      <c r="X256" s="3">
        <v>0</v>
      </c>
      <c r="Y256" s="3">
        <v>8</v>
      </c>
    </row>
    <row r="257" spans="1:25" s="3" customFormat="1" ht="42">
      <c r="A257" s="3">
        <v>2025</v>
      </c>
      <c r="B257" s="3" t="s">
        <v>32</v>
      </c>
      <c r="C257" s="3" t="s">
        <v>562</v>
      </c>
      <c r="D257" s="3" t="s">
        <v>563</v>
      </c>
      <c r="E257" s="3" t="s">
        <v>564</v>
      </c>
      <c r="F257" s="3">
        <v>14</v>
      </c>
      <c r="G257" s="3" t="s">
        <v>36</v>
      </c>
      <c r="H257" s="3" t="s">
        <v>105</v>
      </c>
      <c r="I257" s="3" t="s">
        <v>28</v>
      </c>
      <c r="J257" s="3" t="s">
        <v>29</v>
      </c>
      <c r="K257" s="3" t="s">
        <v>30</v>
      </c>
      <c r="L257" s="3" t="s">
        <v>31</v>
      </c>
      <c r="M257" s="47">
        <v>2</v>
      </c>
      <c r="N257" s="3">
        <v>4</v>
      </c>
      <c r="O257" s="3">
        <v>0</v>
      </c>
      <c r="P257" s="3">
        <v>0</v>
      </c>
      <c r="Q257" s="47">
        <v>17</v>
      </c>
      <c r="R257" s="3">
        <v>17</v>
      </c>
      <c r="S257" s="3">
        <v>0</v>
      </c>
      <c r="T257" s="3">
        <v>21</v>
      </c>
      <c r="U257" s="3">
        <v>0</v>
      </c>
      <c r="X257" s="3">
        <v>0</v>
      </c>
      <c r="Y257" s="3">
        <v>21</v>
      </c>
    </row>
    <row r="258" spans="1:25" s="3" customFormat="1" ht="28" hidden="1">
      <c r="A258" s="3">
        <v>2025</v>
      </c>
      <c r="B258" s="3" t="s">
        <v>25</v>
      </c>
      <c r="C258" s="3" t="s">
        <v>562</v>
      </c>
      <c r="D258" s="3" t="s">
        <v>662</v>
      </c>
      <c r="I258" s="3" t="s">
        <v>28</v>
      </c>
      <c r="J258" s="3" t="s">
        <v>29</v>
      </c>
      <c r="K258" s="3" t="s">
        <v>30</v>
      </c>
      <c r="L258" s="3" t="s">
        <v>31</v>
      </c>
      <c r="M258" s="3">
        <v>0</v>
      </c>
      <c r="N258" s="3">
        <v>0</v>
      </c>
      <c r="O258" s="3">
        <v>0</v>
      </c>
      <c r="P258" s="3">
        <v>0</v>
      </c>
      <c r="Q258" s="3">
        <v>14</v>
      </c>
      <c r="R258" s="3">
        <v>0</v>
      </c>
      <c r="S258" s="3">
        <v>0</v>
      </c>
      <c r="T258" s="3">
        <v>14</v>
      </c>
      <c r="U258" s="3">
        <v>0</v>
      </c>
      <c r="X258" s="3">
        <v>0</v>
      </c>
      <c r="Y258" s="3">
        <v>14</v>
      </c>
    </row>
    <row r="259" spans="1:25" s="3" customFormat="1" ht="28">
      <c r="A259" s="3">
        <v>2025</v>
      </c>
      <c r="B259" s="3" t="s">
        <v>32</v>
      </c>
      <c r="C259" s="3" t="s">
        <v>161</v>
      </c>
      <c r="D259" s="3" t="s">
        <v>162</v>
      </c>
      <c r="E259" s="3" t="s">
        <v>125</v>
      </c>
      <c r="F259" s="3">
        <v>4</v>
      </c>
      <c r="G259" s="5" t="s">
        <v>36</v>
      </c>
      <c r="H259" s="5" t="s">
        <v>41</v>
      </c>
      <c r="I259" s="3" t="s">
        <v>28</v>
      </c>
      <c r="J259" s="3" t="s">
        <v>29</v>
      </c>
      <c r="K259" s="3" t="s">
        <v>30</v>
      </c>
      <c r="L259" s="3" t="s">
        <v>31</v>
      </c>
      <c r="M259" s="47">
        <v>0</v>
      </c>
      <c r="N259" s="3">
        <v>0</v>
      </c>
      <c r="O259" s="3">
        <v>0</v>
      </c>
      <c r="P259" s="3">
        <v>0</v>
      </c>
      <c r="Q259" s="47">
        <v>10</v>
      </c>
      <c r="R259" s="3">
        <v>10</v>
      </c>
      <c r="S259" s="3">
        <v>0</v>
      </c>
      <c r="T259" s="3">
        <v>10</v>
      </c>
      <c r="U259" s="3">
        <v>0</v>
      </c>
      <c r="X259" s="3">
        <v>0</v>
      </c>
      <c r="Y259" s="3">
        <v>10</v>
      </c>
    </row>
    <row r="260" spans="1:25" s="3" customFormat="1" ht="28">
      <c r="A260" s="3">
        <v>2025</v>
      </c>
      <c r="B260" s="3" t="s">
        <v>32</v>
      </c>
      <c r="C260" s="3" t="s">
        <v>33</v>
      </c>
      <c r="D260" s="3" t="s">
        <v>34</v>
      </c>
      <c r="E260" s="3" t="s">
        <v>35</v>
      </c>
      <c r="F260" s="3">
        <v>1</v>
      </c>
      <c r="G260" s="3" t="s">
        <v>36</v>
      </c>
      <c r="I260" s="3" t="s">
        <v>28</v>
      </c>
      <c r="J260" s="3" t="s">
        <v>29</v>
      </c>
      <c r="K260" s="3" t="s">
        <v>30</v>
      </c>
      <c r="L260" s="3" t="s">
        <v>31</v>
      </c>
      <c r="M260" s="47">
        <v>20</v>
      </c>
      <c r="N260" s="3">
        <v>42</v>
      </c>
      <c r="O260" s="3">
        <v>0</v>
      </c>
      <c r="P260" s="3">
        <v>0</v>
      </c>
      <c r="Q260" s="47">
        <v>1</v>
      </c>
      <c r="R260" s="3">
        <v>0</v>
      </c>
      <c r="S260" s="3">
        <v>0</v>
      </c>
      <c r="T260" s="3">
        <v>43</v>
      </c>
      <c r="U260" s="3">
        <v>0</v>
      </c>
      <c r="X260" s="3">
        <v>0</v>
      </c>
      <c r="Y260" s="3">
        <v>43</v>
      </c>
    </row>
    <row r="261" spans="1:25" s="3" customFormat="1" ht="28" hidden="1">
      <c r="A261" s="3">
        <v>2025</v>
      </c>
      <c r="B261" s="3" t="s">
        <v>53</v>
      </c>
      <c r="C261" s="3" t="s">
        <v>33</v>
      </c>
      <c r="D261" s="3" t="s">
        <v>225</v>
      </c>
      <c r="G261" s="3" t="s">
        <v>56</v>
      </c>
      <c r="H261" s="3" t="s">
        <v>41</v>
      </c>
      <c r="I261" s="3" t="s">
        <v>28</v>
      </c>
      <c r="J261" s="3" t="s">
        <v>29</v>
      </c>
      <c r="K261" s="3" t="s">
        <v>30</v>
      </c>
      <c r="L261" s="3" t="s">
        <v>31</v>
      </c>
      <c r="M261" s="3">
        <v>8</v>
      </c>
      <c r="N261" s="3">
        <v>22</v>
      </c>
      <c r="O261" s="3">
        <v>0</v>
      </c>
      <c r="P261" s="3">
        <v>0</v>
      </c>
      <c r="Q261" s="3">
        <v>15</v>
      </c>
      <c r="R261" s="3">
        <v>0</v>
      </c>
      <c r="S261" s="3">
        <v>0</v>
      </c>
      <c r="T261" s="3">
        <v>37</v>
      </c>
      <c r="U261" s="3">
        <v>0</v>
      </c>
      <c r="X261" s="3">
        <v>0</v>
      </c>
      <c r="Y261" s="3">
        <v>37</v>
      </c>
    </row>
    <row r="262" spans="1:25" s="3" customFormat="1" ht="28" hidden="1">
      <c r="A262" s="3">
        <v>2025</v>
      </c>
      <c r="B262" s="3" t="s">
        <v>227</v>
      </c>
      <c r="C262" s="3" t="s">
        <v>33</v>
      </c>
      <c r="D262" s="3" t="s">
        <v>228</v>
      </c>
      <c r="H262" s="10"/>
      <c r="I262" s="3" t="s">
        <v>28</v>
      </c>
      <c r="J262" s="3" t="s">
        <v>29</v>
      </c>
      <c r="K262" s="3" t="s">
        <v>30</v>
      </c>
      <c r="L262" s="3" t="s">
        <v>31</v>
      </c>
      <c r="M262" s="3">
        <v>0</v>
      </c>
      <c r="N262" s="3">
        <v>0</v>
      </c>
      <c r="O262" s="3">
        <v>0</v>
      </c>
      <c r="P262" s="3">
        <v>0</v>
      </c>
      <c r="Q262" s="3">
        <v>7</v>
      </c>
      <c r="R262" s="3">
        <v>0</v>
      </c>
      <c r="S262" s="3">
        <v>0</v>
      </c>
      <c r="T262" s="3">
        <v>7</v>
      </c>
      <c r="U262" s="3">
        <v>0</v>
      </c>
      <c r="X262" s="3">
        <v>0</v>
      </c>
      <c r="Y262" s="3">
        <v>7</v>
      </c>
    </row>
    <row r="263" spans="1:25" s="3" customFormat="1" ht="28" hidden="1">
      <c r="A263" s="3">
        <v>2025</v>
      </c>
      <c r="B263" s="3" t="s">
        <v>25</v>
      </c>
      <c r="C263" s="3" t="s">
        <v>33</v>
      </c>
      <c r="D263" s="3" t="s">
        <v>229</v>
      </c>
      <c r="I263" s="3" t="s">
        <v>28</v>
      </c>
      <c r="J263" s="3" t="s">
        <v>29</v>
      </c>
      <c r="K263" s="3" t="s">
        <v>30</v>
      </c>
      <c r="L263" s="3" t="s">
        <v>31</v>
      </c>
      <c r="M263" s="3">
        <v>2</v>
      </c>
      <c r="N263" s="3">
        <v>8</v>
      </c>
      <c r="O263" s="3">
        <v>0</v>
      </c>
      <c r="P263" s="3">
        <v>0</v>
      </c>
      <c r="Q263" s="3">
        <v>8</v>
      </c>
      <c r="R263" s="3">
        <v>0</v>
      </c>
      <c r="S263" s="3">
        <v>0</v>
      </c>
      <c r="T263" s="3">
        <v>16</v>
      </c>
      <c r="U263" s="3">
        <v>0</v>
      </c>
      <c r="X263" s="3">
        <v>0</v>
      </c>
      <c r="Y263" s="3">
        <v>16</v>
      </c>
    </row>
    <row r="264" spans="1:25" s="3" customFormat="1" ht="28" hidden="1">
      <c r="A264" s="3">
        <v>2025</v>
      </c>
      <c r="B264" s="3" t="s">
        <v>53</v>
      </c>
      <c r="C264" s="3" t="s">
        <v>129</v>
      </c>
      <c r="D264" s="3" t="s">
        <v>130</v>
      </c>
      <c r="G264" s="3" t="s">
        <v>36</v>
      </c>
      <c r="H264" s="3" t="s">
        <v>41</v>
      </c>
      <c r="I264" s="3" t="s">
        <v>44</v>
      </c>
      <c r="J264" s="3" t="s">
        <v>31</v>
      </c>
      <c r="K264" s="3" t="s">
        <v>45</v>
      </c>
      <c r="L264" s="3" t="s">
        <v>31</v>
      </c>
      <c r="M264" s="47">
        <v>10</v>
      </c>
      <c r="N264" s="3">
        <v>26</v>
      </c>
      <c r="O264" s="3">
        <v>0</v>
      </c>
      <c r="P264" s="3">
        <v>0</v>
      </c>
      <c r="Q264" s="47">
        <v>79</v>
      </c>
      <c r="R264" s="3">
        <v>0</v>
      </c>
      <c r="S264" s="3">
        <v>0</v>
      </c>
      <c r="T264" s="3">
        <v>105</v>
      </c>
      <c r="U264" s="3">
        <v>0</v>
      </c>
      <c r="X264" s="3">
        <v>0</v>
      </c>
      <c r="Y264" s="3">
        <v>105</v>
      </c>
    </row>
    <row r="265" spans="1:25" s="3" customFormat="1" ht="28" hidden="1">
      <c r="A265" s="3">
        <v>2025</v>
      </c>
      <c r="B265" s="3" t="s">
        <v>53</v>
      </c>
      <c r="C265" s="3" t="s">
        <v>129</v>
      </c>
      <c r="D265" s="3" t="s">
        <v>611</v>
      </c>
      <c r="G265" s="3" t="s">
        <v>36</v>
      </c>
      <c r="H265" s="3" t="s">
        <v>41</v>
      </c>
      <c r="I265" s="3" t="s">
        <v>44</v>
      </c>
      <c r="J265" s="3" t="s">
        <v>31</v>
      </c>
      <c r="K265" s="3" t="s">
        <v>45</v>
      </c>
      <c r="L265" s="3" t="s">
        <v>31</v>
      </c>
      <c r="M265" s="47">
        <v>10</v>
      </c>
      <c r="N265" s="3">
        <v>22</v>
      </c>
      <c r="O265" s="3">
        <v>0</v>
      </c>
      <c r="P265" s="3">
        <v>0</v>
      </c>
      <c r="Q265" s="47">
        <v>36</v>
      </c>
      <c r="R265" s="3">
        <v>0</v>
      </c>
      <c r="S265" s="3">
        <v>0</v>
      </c>
      <c r="T265" s="3">
        <v>58</v>
      </c>
      <c r="U265" s="3">
        <v>0</v>
      </c>
      <c r="X265" s="3">
        <v>0</v>
      </c>
      <c r="Y265" s="3">
        <v>58</v>
      </c>
    </row>
    <row r="266" spans="1:25" s="3" customFormat="1" ht="28" hidden="1">
      <c r="A266" s="3">
        <v>2025</v>
      </c>
      <c r="B266" s="3" t="s">
        <v>53</v>
      </c>
      <c r="C266" s="3" t="s">
        <v>456</v>
      </c>
      <c r="D266" s="3" t="s">
        <v>457</v>
      </c>
      <c r="G266" s="3" t="s">
        <v>56</v>
      </c>
      <c r="H266" s="3" t="s">
        <v>41</v>
      </c>
      <c r="I266" s="3" t="s">
        <v>28</v>
      </c>
      <c r="J266" s="3" t="s">
        <v>29</v>
      </c>
      <c r="K266" s="3" t="s">
        <v>30</v>
      </c>
      <c r="L266" s="3" t="s">
        <v>31</v>
      </c>
      <c r="M266" s="3">
        <v>7</v>
      </c>
      <c r="N266" s="3">
        <v>15</v>
      </c>
      <c r="O266" s="3">
        <v>0</v>
      </c>
      <c r="P266" s="3">
        <v>0</v>
      </c>
      <c r="Q266" s="3">
        <v>15</v>
      </c>
      <c r="R266" s="3">
        <v>0</v>
      </c>
      <c r="S266" s="3">
        <v>0</v>
      </c>
      <c r="T266" s="3">
        <v>30</v>
      </c>
      <c r="U266" s="3">
        <v>0</v>
      </c>
      <c r="X266" s="3">
        <v>0</v>
      </c>
      <c r="Y266" s="3">
        <v>30</v>
      </c>
    </row>
    <row r="267" spans="1:25" s="3" customFormat="1" ht="28" hidden="1">
      <c r="A267" s="3">
        <v>2025</v>
      </c>
      <c r="B267" s="3" t="s">
        <v>25</v>
      </c>
      <c r="C267" s="3" t="s">
        <v>638</v>
      </c>
      <c r="D267" s="3" t="s">
        <v>639</v>
      </c>
      <c r="I267" s="3" t="s">
        <v>44</v>
      </c>
      <c r="J267" s="3" t="s">
        <v>31</v>
      </c>
      <c r="K267" s="3" t="s">
        <v>45</v>
      </c>
      <c r="L267" s="3" t="s">
        <v>31</v>
      </c>
      <c r="M267" s="3">
        <v>4</v>
      </c>
      <c r="N267" s="3">
        <v>8</v>
      </c>
      <c r="O267" s="3">
        <v>0</v>
      </c>
      <c r="P267" s="3">
        <v>0</v>
      </c>
      <c r="Q267" s="3">
        <v>8</v>
      </c>
      <c r="R267" s="3">
        <v>0</v>
      </c>
      <c r="S267" s="3">
        <v>0</v>
      </c>
      <c r="T267" s="3">
        <v>16</v>
      </c>
      <c r="U267" s="3">
        <v>0</v>
      </c>
      <c r="X267" s="3">
        <v>0</v>
      </c>
      <c r="Y267" s="3">
        <v>16</v>
      </c>
    </row>
    <row r="268" spans="1:25" s="3" customFormat="1" ht="28">
      <c r="A268" s="3">
        <v>2025</v>
      </c>
      <c r="B268" s="3" t="s">
        <v>32</v>
      </c>
      <c r="C268" s="3" t="s">
        <v>115</v>
      </c>
      <c r="D268" s="3" t="s">
        <v>116</v>
      </c>
      <c r="E268" s="3" t="s">
        <v>103</v>
      </c>
      <c r="F268" s="3">
        <v>4</v>
      </c>
      <c r="G268" s="5" t="s">
        <v>36</v>
      </c>
      <c r="H268" s="5" t="s">
        <v>41</v>
      </c>
      <c r="I268" s="3" t="s">
        <v>28</v>
      </c>
      <c r="J268" s="3" t="s">
        <v>29</v>
      </c>
      <c r="K268" s="3" t="s">
        <v>30</v>
      </c>
      <c r="L268" s="3" t="s">
        <v>31</v>
      </c>
      <c r="M268" s="47">
        <v>1</v>
      </c>
      <c r="N268" s="3">
        <v>3</v>
      </c>
      <c r="O268" s="3">
        <v>0</v>
      </c>
      <c r="P268" s="3">
        <v>0</v>
      </c>
      <c r="Q268" s="47">
        <v>3</v>
      </c>
      <c r="R268" s="3">
        <v>0</v>
      </c>
      <c r="S268" s="3">
        <v>0</v>
      </c>
      <c r="T268" s="3">
        <v>6</v>
      </c>
      <c r="U268" s="3">
        <v>0</v>
      </c>
      <c r="X268" s="3">
        <v>0</v>
      </c>
      <c r="Y268" s="3">
        <v>6</v>
      </c>
    </row>
    <row r="269" spans="1:25" s="3" customFormat="1" ht="28">
      <c r="A269" s="3">
        <v>2025</v>
      </c>
      <c r="B269" s="3" t="s">
        <v>32</v>
      </c>
      <c r="C269" s="3" t="s">
        <v>115</v>
      </c>
      <c r="D269" s="3" t="s">
        <v>180</v>
      </c>
      <c r="E269" s="3" t="s">
        <v>181</v>
      </c>
      <c r="F269" s="3">
        <v>4</v>
      </c>
      <c r="G269" s="3" t="s">
        <v>36</v>
      </c>
      <c r="I269" s="3" t="s">
        <v>28</v>
      </c>
      <c r="J269" s="3" t="s">
        <v>29</v>
      </c>
      <c r="K269" s="3" t="s">
        <v>30</v>
      </c>
      <c r="L269" s="3" t="s">
        <v>31</v>
      </c>
      <c r="M269" s="47">
        <v>40</v>
      </c>
      <c r="N269" s="3">
        <v>119</v>
      </c>
      <c r="O269" s="3">
        <v>0</v>
      </c>
      <c r="P269" s="3">
        <v>0</v>
      </c>
      <c r="Q269" s="47">
        <v>60</v>
      </c>
      <c r="R269" s="3">
        <v>60</v>
      </c>
      <c r="S269" s="3">
        <v>0</v>
      </c>
      <c r="T269" s="3">
        <v>179</v>
      </c>
      <c r="U269" s="3">
        <v>0</v>
      </c>
      <c r="X269" s="3">
        <v>0</v>
      </c>
      <c r="Y269" s="3">
        <v>179</v>
      </c>
    </row>
    <row r="270" spans="1:25" s="3" customFormat="1" ht="28">
      <c r="A270" s="3">
        <v>2025</v>
      </c>
      <c r="B270" s="3" t="s">
        <v>32</v>
      </c>
      <c r="C270" s="3" t="s">
        <v>115</v>
      </c>
      <c r="D270" s="3" t="s">
        <v>188</v>
      </c>
      <c r="E270" s="3" t="s">
        <v>181</v>
      </c>
      <c r="F270" s="3">
        <v>4</v>
      </c>
      <c r="G270" s="3" t="s">
        <v>36</v>
      </c>
      <c r="I270" s="3" t="s">
        <v>28</v>
      </c>
      <c r="J270" s="3" t="s">
        <v>29</v>
      </c>
      <c r="K270" s="3" t="s">
        <v>30</v>
      </c>
      <c r="L270" s="3" t="s">
        <v>31</v>
      </c>
      <c r="M270" s="47">
        <v>0</v>
      </c>
      <c r="N270" s="3">
        <v>0</v>
      </c>
      <c r="O270" s="3">
        <v>0</v>
      </c>
      <c r="P270" s="3">
        <v>0</v>
      </c>
      <c r="Q270" s="47">
        <v>13</v>
      </c>
      <c r="R270" s="3">
        <v>0</v>
      </c>
      <c r="S270" s="3">
        <v>0</v>
      </c>
      <c r="T270" s="3">
        <v>13</v>
      </c>
      <c r="U270" s="3">
        <v>0</v>
      </c>
      <c r="X270" s="3">
        <v>0</v>
      </c>
      <c r="Y270" s="3">
        <v>13</v>
      </c>
    </row>
    <row r="271" spans="1:25" s="3" customFormat="1" ht="28" hidden="1">
      <c r="A271" s="3">
        <v>2025</v>
      </c>
      <c r="B271" s="3" t="s">
        <v>32</v>
      </c>
      <c r="C271" s="3" t="s">
        <v>115</v>
      </c>
      <c r="D271" s="3" t="s">
        <v>189</v>
      </c>
      <c r="E271" s="3" t="s">
        <v>181</v>
      </c>
      <c r="F271" s="3">
        <v>4</v>
      </c>
      <c r="I271" s="3" t="s">
        <v>28</v>
      </c>
      <c r="J271" s="3" t="s">
        <v>29</v>
      </c>
      <c r="K271" s="3" t="s">
        <v>30</v>
      </c>
      <c r="L271" s="3" t="s">
        <v>31</v>
      </c>
      <c r="M271" s="13">
        <v>2</v>
      </c>
      <c r="N271" s="3">
        <v>6</v>
      </c>
      <c r="O271" s="3">
        <v>0</v>
      </c>
      <c r="P271" s="3">
        <v>0</v>
      </c>
      <c r="Q271" s="13">
        <v>6</v>
      </c>
      <c r="R271" s="3">
        <v>0</v>
      </c>
      <c r="S271" s="3">
        <v>0</v>
      </c>
      <c r="T271" s="3">
        <v>12</v>
      </c>
      <c r="U271" s="3">
        <v>0</v>
      </c>
      <c r="X271" s="3">
        <v>0</v>
      </c>
      <c r="Y271" s="3">
        <v>12</v>
      </c>
    </row>
    <row r="272" spans="1:25" s="3" customFormat="1" ht="14" hidden="1">
      <c r="A272" s="3">
        <v>2025</v>
      </c>
      <c r="B272" s="3" t="s">
        <v>25</v>
      </c>
      <c r="C272" s="3" t="s">
        <v>115</v>
      </c>
      <c r="D272" s="3" t="s">
        <v>683</v>
      </c>
      <c r="I272" s="3" t="s">
        <v>28</v>
      </c>
      <c r="J272" s="3" t="s">
        <v>50</v>
      </c>
      <c r="K272" s="3" t="s">
        <v>30</v>
      </c>
      <c r="L272" s="3" t="s">
        <v>31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X272" s="3">
        <v>8</v>
      </c>
      <c r="Y272" s="3">
        <v>8</v>
      </c>
    </row>
    <row r="273" spans="1:25" s="3" customFormat="1" ht="28" hidden="1">
      <c r="A273" s="3">
        <v>2025</v>
      </c>
      <c r="B273" s="3" t="s">
        <v>25</v>
      </c>
      <c r="C273" s="3" t="s">
        <v>115</v>
      </c>
      <c r="D273" s="3" t="s">
        <v>684</v>
      </c>
      <c r="I273" s="3" t="s">
        <v>28</v>
      </c>
      <c r="J273" s="3" t="s">
        <v>31</v>
      </c>
      <c r="K273" s="3" t="s">
        <v>45</v>
      </c>
      <c r="L273" s="3" t="s">
        <v>31</v>
      </c>
      <c r="M273" s="3">
        <v>8</v>
      </c>
      <c r="N273" s="3">
        <v>21</v>
      </c>
      <c r="O273" s="3">
        <v>0</v>
      </c>
      <c r="P273" s="3">
        <v>0</v>
      </c>
      <c r="Q273" s="3">
        <v>13</v>
      </c>
      <c r="R273" s="3">
        <v>0</v>
      </c>
      <c r="S273" s="3">
        <v>0</v>
      </c>
      <c r="T273" s="3">
        <v>34</v>
      </c>
      <c r="U273" s="3">
        <v>0</v>
      </c>
      <c r="X273" s="3">
        <v>0</v>
      </c>
      <c r="Y273" s="3">
        <v>34</v>
      </c>
    </row>
    <row r="274" spans="1:25" s="3" customFormat="1" ht="28" hidden="1">
      <c r="A274" s="3">
        <v>2025</v>
      </c>
      <c r="B274" s="3" t="s">
        <v>25</v>
      </c>
      <c r="C274" s="3" t="s">
        <v>330</v>
      </c>
      <c r="D274" s="3" t="s">
        <v>331</v>
      </c>
      <c r="I274" s="3" t="s">
        <v>44</v>
      </c>
      <c r="J274" s="3" t="s">
        <v>31</v>
      </c>
      <c r="K274" s="3" t="s">
        <v>45</v>
      </c>
      <c r="L274" s="3" t="s">
        <v>31</v>
      </c>
      <c r="M274" s="3">
        <v>2</v>
      </c>
      <c r="N274" s="3">
        <v>6</v>
      </c>
      <c r="O274" s="3">
        <v>0</v>
      </c>
      <c r="P274" s="3">
        <v>0</v>
      </c>
      <c r="Q274" s="3">
        <v>6</v>
      </c>
      <c r="R274" s="3">
        <v>0</v>
      </c>
      <c r="S274" s="3">
        <v>0</v>
      </c>
      <c r="T274" s="3">
        <v>12</v>
      </c>
      <c r="U274" s="3">
        <v>0</v>
      </c>
      <c r="X274" s="3">
        <v>0</v>
      </c>
      <c r="Y274" s="3">
        <v>12</v>
      </c>
    </row>
    <row r="275" spans="1:25" s="3" customFormat="1" ht="14" hidden="1">
      <c r="A275" s="3">
        <v>2025</v>
      </c>
      <c r="B275" s="3" t="s">
        <v>25</v>
      </c>
      <c r="C275" s="3" t="s">
        <v>468</v>
      </c>
      <c r="D275" s="3" t="s">
        <v>469</v>
      </c>
      <c r="I275" s="3" t="s">
        <v>28</v>
      </c>
      <c r="J275" s="3" t="s">
        <v>50</v>
      </c>
      <c r="K275" s="3" t="s">
        <v>30</v>
      </c>
      <c r="L275" s="3" t="s">
        <v>31</v>
      </c>
      <c r="M275" s="3">
        <v>1</v>
      </c>
      <c r="N275" s="3">
        <v>2</v>
      </c>
      <c r="O275" s="3">
        <v>0</v>
      </c>
      <c r="P275" s="3">
        <v>0</v>
      </c>
      <c r="Q275" s="3">
        <v>6</v>
      </c>
      <c r="R275" s="3">
        <v>0</v>
      </c>
      <c r="S275" s="3">
        <v>0</v>
      </c>
      <c r="T275" s="3">
        <v>8</v>
      </c>
      <c r="U275" s="3">
        <v>0</v>
      </c>
      <c r="X275" s="3">
        <v>0</v>
      </c>
      <c r="Y275" s="3">
        <v>8</v>
      </c>
    </row>
    <row r="276" spans="1:25" s="3" customFormat="1" ht="42" hidden="1">
      <c r="A276" s="3">
        <v>2025</v>
      </c>
      <c r="B276" s="3" t="s">
        <v>75</v>
      </c>
      <c r="C276" s="3" t="s">
        <v>501</v>
      </c>
      <c r="D276" s="3" t="s">
        <v>502</v>
      </c>
      <c r="I276" s="3" t="s">
        <v>28</v>
      </c>
      <c r="J276" s="3" t="s">
        <v>29</v>
      </c>
      <c r="K276" s="3" t="s">
        <v>30</v>
      </c>
      <c r="L276" s="3" t="s">
        <v>31</v>
      </c>
      <c r="M276" s="3">
        <v>1</v>
      </c>
      <c r="N276" s="3">
        <v>4</v>
      </c>
      <c r="O276" s="3">
        <v>0</v>
      </c>
      <c r="P276" s="3">
        <v>0</v>
      </c>
      <c r="Q276" s="3">
        <v>4</v>
      </c>
      <c r="R276" s="3">
        <v>0</v>
      </c>
      <c r="S276" s="3">
        <v>0</v>
      </c>
      <c r="T276" s="3">
        <v>8</v>
      </c>
      <c r="U276" s="3">
        <v>0</v>
      </c>
      <c r="X276" s="3">
        <v>0</v>
      </c>
      <c r="Y276" s="3">
        <v>8</v>
      </c>
    </row>
    <row r="277" spans="1:25" s="3" customFormat="1" ht="28" hidden="1">
      <c r="A277" s="3">
        <v>2025</v>
      </c>
      <c r="B277" s="3" t="s">
        <v>25</v>
      </c>
      <c r="C277" s="3" t="s">
        <v>416</v>
      </c>
      <c r="D277" s="3" t="s">
        <v>417</v>
      </c>
      <c r="I277" s="3" t="s">
        <v>28</v>
      </c>
      <c r="J277" s="3" t="s">
        <v>29</v>
      </c>
      <c r="K277" s="3" t="s">
        <v>30</v>
      </c>
      <c r="L277" s="3" t="s">
        <v>31</v>
      </c>
      <c r="M277" s="3">
        <v>4</v>
      </c>
      <c r="N277" s="3">
        <v>8</v>
      </c>
      <c r="O277" s="3">
        <v>0</v>
      </c>
      <c r="P277" s="3">
        <v>0</v>
      </c>
      <c r="Q277" s="3">
        <v>10</v>
      </c>
      <c r="R277" s="3">
        <v>0</v>
      </c>
      <c r="S277" s="3">
        <v>0</v>
      </c>
      <c r="T277" s="3">
        <v>18</v>
      </c>
      <c r="U277" s="3">
        <v>0</v>
      </c>
      <c r="X277" s="3">
        <v>0</v>
      </c>
      <c r="Y277" s="3">
        <v>18</v>
      </c>
    </row>
    <row r="278" spans="1:25" s="3" customFormat="1" ht="28" hidden="1">
      <c r="A278" s="3">
        <v>2025</v>
      </c>
      <c r="B278" s="3" t="s">
        <v>25</v>
      </c>
      <c r="C278" s="3" t="s">
        <v>503</v>
      </c>
      <c r="D278" s="3" t="s">
        <v>504</v>
      </c>
      <c r="I278" s="3" t="s">
        <v>28</v>
      </c>
      <c r="J278" s="3" t="s">
        <v>50</v>
      </c>
      <c r="K278" s="3" t="s">
        <v>30</v>
      </c>
      <c r="L278" s="3" t="s">
        <v>31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X278" s="3">
        <v>14</v>
      </c>
      <c r="Y278" s="3">
        <v>14</v>
      </c>
    </row>
    <row r="279" spans="1:25" s="3" customFormat="1" ht="28" hidden="1">
      <c r="A279" s="3">
        <v>2025</v>
      </c>
      <c r="B279" s="3" t="s">
        <v>25</v>
      </c>
      <c r="C279" s="3" t="s">
        <v>505</v>
      </c>
      <c r="D279" s="3" t="s">
        <v>506</v>
      </c>
      <c r="I279" s="3" t="s">
        <v>28</v>
      </c>
      <c r="J279" s="3" t="s">
        <v>50</v>
      </c>
      <c r="K279" s="3" t="s">
        <v>30</v>
      </c>
      <c r="L279" s="3" t="s">
        <v>31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X279" s="3">
        <v>5</v>
      </c>
      <c r="Y279" s="3">
        <v>5</v>
      </c>
    </row>
    <row r="280" spans="1:25" s="3" customFormat="1" ht="42" hidden="1">
      <c r="A280" s="3">
        <v>2025</v>
      </c>
      <c r="B280" s="3" t="s">
        <v>75</v>
      </c>
      <c r="C280" s="3" t="s">
        <v>507</v>
      </c>
      <c r="D280" s="3" t="s">
        <v>508</v>
      </c>
      <c r="I280" s="3" t="s">
        <v>44</v>
      </c>
      <c r="J280" s="3" t="s">
        <v>31</v>
      </c>
      <c r="K280" s="3" t="s">
        <v>45</v>
      </c>
      <c r="L280" s="3" t="s">
        <v>31</v>
      </c>
      <c r="M280" s="3">
        <v>0</v>
      </c>
      <c r="N280" s="3">
        <v>0</v>
      </c>
      <c r="O280" s="3">
        <v>0</v>
      </c>
      <c r="P280" s="3">
        <v>0</v>
      </c>
      <c r="Q280" s="3">
        <v>25</v>
      </c>
      <c r="R280" s="3">
        <v>0</v>
      </c>
      <c r="S280" s="3">
        <v>0</v>
      </c>
      <c r="T280" s="3">
        <v>25</v>
      </c>
      <c r="U280" s="3">
        <v>0</v>
      </c>
      <c r="X280" s="3">
        <v>0</v>
      </c>
      <c r="Y280" s="3">
        <v>25</v>
      </c>
    </row>
    <row r="281" spans="1:25" s="3" customFormat="1" ht="28" hidden="1">
      <c r="A281" s="3">
        <v>2025</v>
      </c>
      <c r="B281" s="3" t="s">
        <v>75</v>
      </c>
      <c r="C281" s="3" t="s">
        <v>511</v>
      </c>
      <c r="D281" s="3" t="s">
        <v>512</v>
      </c>
      <c r="I281" s="3" t="s">
        <v>28</v>
      </c>
      <c r="J281" s="3" t="s">
        <v>29</v>
      </c>
      <c r="K281" s="3" t="s">
        <v>30</v>
      </c>
      <c r="L281" s="3" t="s">
        <v>31</v>
      </c>
      <c r="M281" s="3">
        <v>0</v>
      </c>
      <c r="N281" s="3">
        <v>0</v>
      </c>
      <c r="O281" s="3">
        <v>0</v>
      </c>
      <c r="P281" s="3">
        <v>0</v>
      </c>
      <c r="Q281" s="3">
        <v>6</v>
      </c>
      <c r="R281" s="3">
        <v>0</v>
      </c>
      <c r="S281" s="3">
        <v>6</v>
      </c>
      <c r="T281" s="3">
        <v>6</v>
      </c>
      <c r="U281" s="3">
        <v>0</v>
      </c>
      <c r="X281" s="3">
        <v>0</v>
      </c>
      <c r="Y281" s="3">
        <v>6</v>
      </c>
    </row>
    <row r="282" spans="1:25" s="3" customFormat="1" ht="28" hidden="1">
      <c r="A282" s="3">
        <v>2025</v>
      </c>
      <c r="B282" s="3" t="s">
        <v>25</v>
      </c>
      <c r="C282" s="3" t="s">
        <v>511</v>
      </c>
      <c r="D282" s="3" t="s">
        <v>513</v>
      </c>
      <c r="I282" s="3" t="s">
        <v>28</v>
      </c>
      <c r="J282" s="3" t="s">
        <v>29</v>
      </c>
      <c r="K282" s="3" t="s">
        <v>30</v>
      </c>
      <c r="L282" s="3" t="s">
        <v>31</v>
      </c>
      <c r="M282" s="3">
        <v>5</v>
      </c>
      <c r="N282" s="3">
        <v>15</v>
      </c>
      <c r="O282" s="3">
        <v>0</v>
      </c>
      <c r="P282" s="3">
        <v>0</v>
      </c>
      <c r="Q282" s="3">
        <v>10</v>
      </c>
      <c r="R282" s="3">
        <v>0</v>
      </c>
      <c r="S282" s="3">
        <v>10</v>
      </c>
      <c r="T282" s="3">
        <v>25</v>
      </c>
      <c r="U282" s="3">
        <v>0</v>
      </c>
      <c r="X282" s="3">
        <v>0</v>
      </c>
      <c r="Y282" s="3">
        <v>25</v>
      </c>
    </row>
    <row r="283" spans="1:25" s="3" customFormat="1" ht="28" hidden="1">
      <c r="A283" s="3">
        <v>2025</v>
      </c>
      <c r="B283" s="3" t="s">
        <v>32</v>
      </c>
      <c r="C283" s="3" t="s">
        <v>630</v>
      </c>
      <c r="D283" s="3" t="s">
        <v>631</v>
      </c>
      <c r="E283" s="3" t="s">
        <v>632</v>
      </c>
      <c r="F283" s="3">
        <v>16</v>
      </c>
      <c r="G283" s="3" t="s">
        <v>40</v>
      </c>
      <c r="H283" s="3" t="s">
        <v>41</v>
      </c>
      <c r="I283" s="3" t="s">
        <v>28</v>
      </c>
      <c r="J283" s="3" t="s">
        <v>29</v>
      </c>
      <c r="K283" s="3" t="s">
        <v>30</v>
      </c>
      <c r="L283" s="3" t="s">
        <v>31</v>
      </c>
      <c r="M283" s="13">
        <v>8</v>
      </c>
      <c r="N283" s="3">
        <v>16</v>
      </c>
      <c r="O283" s="3">
        <v>0</v>
      </c>
      <c r="P283" s="3">
        <v>0</v>
      </c>
      <c r="Q283" s="13">
        <v>18</v>
      </c>
      <c r="R283" s="3">
        <v>0</v>
      </c>
      <c r="S283" s="3">
        <v>18</v>
      </c>
      <c r="T283" s="3">
        <v>34</v>
      </c>
      <c r="U283" s="3">
        <v>0</v>
      </c>
      <c r="X283" s="3">
        <v>0</v>
      </c>
      <c r="Y283" s="3">
        <v>34</v>
      </c>
    </row>
    <row r="284" spans="1:25" s="3" customFormat="1" ht="14">
      <c r="A284" s="3">
        <v>2025</v>
      </c>
      <c r="B284" s="3" t="s">
        <v>32</v>
      </c>
      <c r="C284" s="3" t="s">
        <v>92</v>
      </c>
      <c r="D284" s="3" t="s">
        <v>93</v>
      </c>
      <c r="E284" s="3" t="s">
        <v>94</v>
      </c>
      <c r="F284" s="3">
        <v>3</v>
      </c>
      <c r="G284" s="3" t="s">
        <v>36</v>
      </c>
      <c r="I284" s="3" t="s">
        <v>28</v>
      </c>
      <c r="J284" s="3" t="s">
        <v>29</v>
      </c>
      <c r="K284" s="3" t="s">
        <v>30</v>
      </c>
      <c r="L284" s="3" t="s">
        <v>95</v>
      </c>
      <c r="M284" s="47">
        <v>7</v>
      </c>
      <c r="N284" s="3">
        <v>15</v>
      </c>
      <c r="O284" s="3">
        <v>0</v>
      </c>
      <c r="P284" s="3">
        <v>0</v>
      </c>
      <c r="Q284" s="47">
        <v>3</v>
      </c>
      <c r="R284" s="3">
        <v>3</v>
      </c>
      <c r="S284" s="3">
        <v>0</v>
      </c>
      <c r="T284" s="3">
        <v>18</v>
      </c>
      <c r="U284" s="3">
        <v>0</v>
      </c>
      <c r="X284" s="3">
        <v>0</v>
      </c>
      <c r="Y284" s="3">
        <v>18</v>
      </c>
    </row>
    <row r="285" spans="1:25" s="3" customFormat="1" ht="42" hidden="1">
      <c r="A285" s="3">
        <v>2025</v>
      </c>
      <c r="B285" s="3" t="s">
        <v>25</v>
      </c>
      <c r="C285" s="3" t="s">
        <v>519</v>
      </c>
      <c r="D285" s="3" t="s">
        <v>520</v>
      </c>
      <c r="I285" s="3" t="s">
        <v>28</v>
      </c>
      <c r="J285" s="3" t="s">
        <v>29</v>
      </c>
      <c r="K285" s="3" t="s">
        <v>30</v>
      </c>
      <c r="L285" s="3" t="s">
        <v>31</v>
      </c>
      <c r="M285" s="3">
        <v>2</v>
      </c>
      <c r="N285" s="3">
        <v>5</v>
      </c>
      <c r="O285" s="3">
        <v>0</v>
      </c>
      <c r="P285" s="3">
        <v>0</v>
      </c>
      <c r="Q285" s="3">
        <v>5</v>
      </c>
      <c r="R285" s="3">
        <v>0</v>
      </c>
      <c r="S285" s="3">
        <v>0</v>
      </c>
      <c r="T285" s="3">
        <v>10</v>
      </c>
      <c r="U285" s="3">
        <v>0</v>
      </c>
      <c r="X285" s="3">
        <v>0</v>
      </c>
      <c r="Y285" s="3">
        <v>10</v>
      </c>
    </row>
    <row r="286" spans="1:25" s="3" customFormat="1" ht="28" hidden="1">
      <c r="A286" s="3">
        <v>2025</v>
      </c>
      <c r="B286" s="3" t="s">
        <v>25</v>
      </c>
      <c r="C286" s="3" t="s">
        <v>515</v>
      </c>
      <c r="D286" s="3" t="s">
        <v>516</v>
      </c>
      <c r="I286" s="3" t="s">
        <v>44</v>
      </c>
      <c r="J286" s="3" t="s">
        <v>31</v>
      </c>
      <c r="K286" s="3" t="s">
        <v>45</v>
      </c>
      <c r="L286" s="3" t="s">
        <v>31</v>
      </c>
      <c r="M286" s="3">
        <v>1</v>
      </c>
      <c r="N286" s="3">
        <v>3</v>
      </c>
      <c r="O286" s="3">
        <v>0</v>
      </c>
      <c r="P286" s="3">
        <v>0</v>
      </c>
      <c r="Q286" s="3">
        <v>3</v>
      </c>
      <c r="R286" s="3">
        <v>0</v>
      </c>
      <c r="S286" s="3">
        <v>0</v>
      </c>
      <c r="T286" s="3">
        <v>6</v>
      </c>
      <c r="U286" s="3">
        <v>0</v>
      </c>
      <c r="X286" s="3">
        <v>0</v>
      </c>
      <c r="Y286" s="3">
        <v>6</v>
      </c>
    </row>
    <row r="287" spans="1:25" s="3" customFormat="1" ht="14" hidden="1">
      <c r="A287" s="3">
        <v>2025</v>
      </c>
      <c r="B287" s="3" t="s">
        <v>32</v>
      </c>
      <c r="C287" s="3" t="s">
        <v>96</v>
      </c>
      <c r="D287" s="3" t="s">
        <v>97</v>
      </c>
      <c r="E287" s="3" t="s">
        <v>94</v>
      </c>
      <c r="F287" s="3">
        <v>3</v>
      </c>
      <c r="G287" s="3" t="s">
        <v>40</v>
      </c>
      <c r="H287" s="3" t="s">
        <v>41</v>
      </c>
      <c r="I287" s="3" t="s">
        <v>28</v>
      </c>
      <c r="J287" s="3" t="s">
        <v>29</v>
      </c>
      <c r="K287" s="3" t="s">
        <v>30</v>
      </c>
      <c r="L287" s="3" t="s">
        <v>31</v>
      </c>
      <c r="M287" s="13">
        <v>0</v>
      </c>
      <c r="N287" s="3">
        <v>0</v>
      </c>
      <c r="O287" s="3">
        <v>0</v>
      </c>
      <c r="P287" s="3">
        <v>0</v>
      </c>
      <c r="Q287" s="13">
        <v>5</v>
      </c>
      <c r="R287" s="3">
        <v>5</v>
      </c>
      <c r="S287" s="3">
        <v>5</v>
      </c>
      <c r="T287" s="3">
        <v>5</v>
      </c>
      <c r="U287" s="3">
        <v>0</v>
      </c>
      <c r="X287" s="3">
        <v>0</v>
      </c>
      <c r="Y287" s="3">
        <v>5</v>
      </c>
    </row>
    <row r="288" spans="1:25" s="3" customFormat="1" ht="28">
      <c r="A288" s="3">
        <v>2025</v>
      </c>
      <c r="B288" s="3" t="s">
        <v>32</v>
      </c>
      <c r="C288" s="3" t="s">
        <v>277</v>
      </c>
      <c r="D288" s="3" t="s">
        <v>278</v>
      </c>
      <c r="E288" s="3" t="s">
        <v>258</v>
      </c>
      <c r="F288" s="3">
        <v>5</v>
      </c>
      <c r="G288" s="3" t="s">
        <v>36</v>
      </c>
      <c r="H288" s="10"/>
      <c r="I288" s="3" t="s">
        <v>28</v>
      </c>
      <c r="J288" s="3" t="s">
        <v>29</v>
      </c>
      <c r="K288" s="3" t="s">
        <v>30</v>
      </c>
      <c r="L288" s="3" t="s">
        <v>31</v>
      </c>
      <c r="M288" s="47">
        <v>4</v>
      </c>
      <c r="N288" s="3">
        <v>14</v>
      </c>
      <c r="O288" s="3">
        <v>0</v>
      </c>
      <c r="P288" s="3">
        <v>0</v>
      </c>
      <c r="Q288" s="47">
        <v>47</v>
      </c>
      <c r="R288" s="3">
        <v>0</v>
      </c>
      <c r="S288" s="3">
        <v>0</v>
      </c>
      <c r="T288" s="3">
        <v>61</v>
      </c>
      <c r="U288" s="3">
        <v>0</v>
      </c>
      <c r="X288" s="3">
        <v>0</v>
      </c>
      <c r="Y288" s="3">
        <v>61</v>
      </c>
    </row>
    <row r="289" spans="1:25" s="3" customFormat="1" ht="28" hidden="1">
      <c r="A289" s="3">
        <v>2025</v>
      </c>
      <c r="B289" s="3" t="s">
        <v>32</v>
      </c>
      <c r="C289" s="3" t="s">
        <v>277</v>
      </c>
      <c r="D289" s="3" t="s">
        <v>280</v>
      </c>
      <c r="E289" s="3" t="s">
        <v>258</v>
      </c>
      <c r="F289" s="3">
        <v>5</v>
      </c>
      <c r="G289" s="3" t="s">
        <v>40</v>
      </c>
      <c r="H289" s="3" t="s">
        <v>41</v>
      </c>
      <c r="I289" s="3" t="s">
        <v>28</v>
      </c>
      <c r="J289" s="3" t="s">
        <v>29</v>
      </c>
      <c r="K289" s="3" t="s">
        <v>30</v>
      </c>
      <c r="L289" s="3" t="s">
        <v>31</v>
      </c>
      <c r="M289" s="13">
        <v>3</v>
      </c>
      <c r="N289" s="3">
        <v>15</v>
      </c>
      <c r="O289" s="3">
        <v>0</v>
      </c>
      <c r="P289" s="3">
        <v>0</v>
      </c>
      <c r="Q289" s="13">
        <v>42</v>
      </c>
      <c r="R289" s="3">
        <v>0</v>
      </c>
      <c r="S289" s="3">
        <v>42</v>
      </c>
      <c r="T289" s="3">
        <v>57</v>
      </c>
      <c r="U289" s="3">
        <v>0</v>
      </c>
      <c r="X289" s="3">
        <v>0</v>
      </c>
      <c r="Y289" s="3">
        <v>57</v>
      </c>
    </row>
    <row r="290" spans="1:25" s="3" customFormat="1" ht="28" hidden="1">
      <c r="A290" s="3">
        <v>2025</v>
      </c>
      <c r="B290" s="3" t="s">
        <v>32</v>
      </c>
      <c r="C290" s="3" t="s">
        <v>98</v>
      </c>
      <c r="D290" s="3" t="s">
        <v>99</v>
      </c>
      <c r="E290" s="3" t="s">
        <v>100</v>
      </c>
      <c r="F290" s="3">
        <v>3</v>
      </c>
      <c r="G290" s="3" t="s">
        <v>40</v>
      </c>
      <c r="H290" s="3" t="s">
        <v>41</v>
      </c>
      <c r="I290" s="3" t="s">
        <v>28</v>
      </c>
      <c r="J290" s="3" t="s">
        <v>29</v>
      </c>
      <c r="K290" s="3" t="s">
        <v>30</v>
      </c>
      <c r="L290" s="3" t="s">
        <v>31</v>
      </c>
      <c r="M290" s="13">
        <v>0</v>
      </c>
      <c r="N290" s="3">
        <v>0</v>
      </c>
      <c r="O290" s="3">
        <v>0</v>
      </c>
      <c r="P290" s="3">
        <v>0</v>
      </c>
      <c r="Q290" s="13">
        <v>5</v>
      </c>
      <c r="R290" s="3">
        <v>0</v>
      </c>
      <c r="S290" s="3">
        <v>5</v>
      </c>
      <c r="T290" s="3">
        <v>5</v>
      </c>
      <c r="U290" s="3">
        <v>0</v>
      </c>
      <c r="X290" s="3">
        <v>0</v>
      </c>
      <c r="Y290" s="3">
        <v>5</v>
      </c>
    </row>
    <row r="291" spans="1:25" s="3" customFormat="1" ht="42">
      <c r="A291" s="3">
        <v>2025</v>
      </c>
      <c r="B291" s="3" t="s">
        <v>32</v>
      </c>
      <c r="C291" s="3" t="s">
        <v>523</v>
      </c>
      <c r="D291" s="3" t="s">
        <v>524</v>
      </c>
      <c r="E291" s="3" t="s">
        <v>525</v>
      </c>
      <c r="F291" s="3">
        <v>13</v>
      </c>
      <c r="G291" s="3" t="s">
        <v>36</v>
      </c>
      <c r="H291" s="3" t="s">
        <v>105</v>
      </c>
      <c r="I291" s="3" t="s">
        <v>28</v>
      </c>
      <c r="J291" s="3" t="s">
        <v>29</v>
      </c>
      <c r="K291" s="3" t="s">
        <v>30</v>
      </c>
      <c r="L291" s="3" t="s">
        <v>31</v>
      </c>
      <c r="M291" s="47">
        <v>12</v>
      </c>
      <c r="N291" s="3">
        <v>35</v>
      </c>
      <c r="O291" s="3">
        <v>0</v>
      </c>
      <c r="P291" s="3">
        <v>0</v>
      </c>
      <c r="Q291" s="47">
        <v>13</v>
      </c>
      <c r="R291" s="3">
        <v>0</v>
      </c>
      <c r="S291" s="3">
        <v>0</v>
      </c>
      <c r="T291" s="3">
        <v>48</v>
      </c>
      <c r="U291" s="3">
        <v>0</v>
      </c>
      <c r="X291" s="3">
        <v>0</v>
      </c>
      <c r="Y291" s="3">
        <v>48</v>
      </c>
    </row>
    <row r="292" spans="1:25" s="3" customFormat="1" ht="28" hidden="1">
      <c r="A292" s="3">
        <v>2025</v>
      </c>
      <c r="B292" s="3" t="s">
        <v>75</v>
      </c>
      <c r="C292" s="3" t="s">
        <v>152</v>
      </c>
      <c r="D292" s="3" t="s">
        <v>153</v>
      </c>
      <c r="H292" s="10"/>
      <c r="I292" s="3" t="s">
        <v>44</v>
      </c>
      <c r="J292" s="3" t="s">
        <v>31</v>
      </c>
      <c r="K292" s="3" t="s">
        <v>45</v>
      </c>
      <c r="L292" s="3" t="s">
        <v>31</v>
      </c>
      <c r="M292" s="3">
        <v>5</v>
      </c>
      <c r="N292" s="3">
        <v>19</v>
      </c>
      <c r="O292" s="3">
        <v>0</v>
      </c>
      <c r="P292" s="3">
        <v>0</v>
      </c>
      <c r="Q292" s="3">
        <v>4</v>
      </c>
      <c r="R292" s="3">
        <v>0</v>
      </c>
      <c r="S292" s="3">
        <v>0</v>
      </c>
      <c r="T292" s="3">
        <v>23</v>
      </c>
      <c r="U292" s="3">
        <v>0</v>
      </c>
      <c r="X292" s="3">
        <v>0</v>
      </c>
      <c r="Y292" s="3">
        <v>23</v>
      </c>
    </row>
    <row r="293" spans="1:25" s="3" customFormat="1" ht="42" hidden="1">
      <c r="A293" s="3">
        <v>2025</v>
      </c>
      <c r="B293" s="3" t="s">
        <v>25</v>
      </c>
      <c r="C293" s="3" t="s">
        <v>152</v>
      </c>
      <c r="D293" s="3" t="s">
        <v>154</v>
      </c>
      <c r="I293" s="3" t="s">
        <v>44</v>
      </c>
      <c r="J293" s="3" t="s">
        <v>31</v>
      </c>
      <c r="K293" s="3" t="s">
        <v>45</v>
      </c>
      <c r="L293" s="3" t="s">
        <v>31</v>
      </c>
      <c r="M293" s="3">
        <v>6</v>
      </c>
      <c r="N293" s="3">
        <v>16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16</v>
      </c>
      <c r="U293" s="3">
        <v>0</v>
      </c>
      <c r="X293" s="3">
        <v>0</v>
      </c>
      <c r="Y293" s="3">
        <v>16</v>
      </c>
    </row>
    <row r="294" spans="1:25" s="3" customFormat="1" ht="28" hidden="1">
      <c r="A294" s="3">
        <v>2025</v>
      </c>
      <c r="B294" s="3" t="s">
        <v>53</v>
      </c>
      <c r="C294" s="3" t="s">
        <v>418</v>
      </c>
      <c r="D294" s="3" t="s">
        <v>419</v>
      </c>
      <c r="G294" s="3" t="s">
        <v>56</v>
      </c>
      <c r="H294" s="3" t="s">
        <v>41</v>
      </c>
      <c r="I294" s="3" t="s">
        <v>28</v>
      </c>
      <c r="J294" s="3" t="s">
        <v>29</v>
      </c>
      <c r="K294" s="3" t="s">
        <v>30</v>
      </c>
      <c r="L294" s="3" t="s">
        <v>31</v>
      </c>
      <c r="M294" s="3">
        <v>0</v>
      </c>
      <c r="N294" s="3">
        <v>0</v>
      </c>
      <c r="O294" s="3">
        <v>0</v>
      </c>
      <c r="P294" s="3">
        <v>0</v>
      </c>
      <c r="Q294" s="3">
        <v>1</v>
      </c>
      <c r="R294" s="3">
        <v>0</v>
      </c>
      <c r="S294" s="3">
        <v>0</v>
      </c>
      <c r="T294" s="3">
        <v>1</v>
      </c>
      <c r="U294" s="3">
        <v>0</v>
      </c>
      <c r="X294" s="3">
        <v>0</v>
      </c>
      <c r="Y294" s="3">
        <v>1</v>
      </c>
    </row>
    <row r="295" spans="1:25" s="3" customFormat="1" ht="28">
      <c r="A295" s="3">
        <v>2025</v>
      </c>
      <c r="B295" s="3" t="s">
        <v>32</v>
      </c>
      <c r="C295" s="3" t="s">
        <v>418</v>
      </c>
      <c r="D295" s="3" t="s">
        <v>514</v>
      </c>
      <c r="E295" s="3" t="s">
        <v>480</v>
      </c>
      <c r="F295" s="3">
        <v>13</v>
      </c>
      <c r="G295" s="7" t="s">
        <v>36</v>
      </c>
      <c r="H295" s="7"/>
      <c r="I295" s="3" t="s">
        <v>28</v>
      </c>
      <c r="J295" s="3" t="s">
        <v>29</v>
      </c>
      <c r="K295" s="3" t="s">
        <v>30</v>
      </c>
      <c r="L295" s="3" t="s">
        <v>31</v>
      </c>
      <c r="M295" s="47">
        <v>0</v>
      </c>
      <c r="N295" s="3">
        <v>0</v>
      </c>
      <c r="O295" s="3">
        <v>0</v>
      </c>
      <c r="P295" s="3">
        <v>0</v>
      </c>
      <c r="Q295" s="47">
        <v>22</v>
      </c>
      <c r="R295" s="3">
        <v>0</v>
      </c>
      <c r="S295" s="3">
        <v>0</v>
      </c>
      <c r="T295" s="3">
        <v>22</v>
      </c>
      <c r="U295" s="3">
        <v>0</v>
      </c>
      <c r="X295" s="3">
        <v>0</v>
      </c>
      <c r="Y295" s="3">
        <v>22</v>
      </c>
    </row>
    <row r="296" spans="1:25" s="3" customFormat="1" ht="28" hidden="1">
      <c r="A296" s="3">
        <v>2025</v>
      </c>
      <c r="B296" s="3" t="s">
        <v>25</v>
      </c>
      <c r="C296" s="3" t="s">
        <v>574</v>
      </c>
      <c r="D296" s="3" t="s">
        <v>575</v>
      </c>
      <c r="I296" s="3" t="s">
        <v>28</v>
      </c>
      <c r="J296" s="3" t="s">
        <v>29</v>
      </c>
      <c r="K296" s="3" t="s">
        <v>30</v>
      </c>
      <c r="L296" s="3" t="s">
        <v>31</v>
      </c>
      <c r="M296" s="3">
        <v>5</v>
      </c>
      <c r="N296" s="3">
        <v>25</v>
      </c>
      <c r="O296" s="3">
        <v>0</v>
      </c>
      <c r="P296" s="3">
        <v>0</v>
      </c>
      <c r="Q296" s="3">
        <v>61</v>
      </c>
      <c r="R296" s="3">
        <v>0</v>
      </c>
      <c r="S296" s="3">
        <v>0</v>
      </c>
      <c r="T296" s="3">
        <v>86</v>
      </c>
      <c r="U296" s="3">
        <v>0</v>
      </c>
      <c r="X296" s="3">
        <v>0</v>
      </c>
      <c r="Y296" s="3">
        <v>86</v>
      </c>
    </row>
    <row r="297" spans="1:25" s="3" customFormat="1" ht="28" hidden="1">
      <c r="A297" s="3">
        <v>2025</v>
      </c>
      <c r="B297" s="3" t="s">
        <v>53</v>
      </c>
      <c r="C297" s="3" t="s">
        <v>574</v>
      </c>
      <c r="D297" s="3" t="s">
        <v>576</v>
      </c>
      <c r="G297" s="3" t="s">
        <v>56</v>
      </c>
      <c r="H297" s="3" t="s">
        <v>41</v>
      </c>
      <c r="I297" s="3" t="s">
        <v>28</v>
      </c>
      <c r="J297" s="3" t="s">
        <v>29</v>
      </c>
      <c r="K297" s="3" t="s">
        <v>30</v>
      </c>
      <c r="L297" s="3" t="s">
        <v>31</v>
      </c>
      <c r="M297" s="3">
        <v>0</v>
      </c>
      <c r="N297" s="3">
        <v>0</v>
      </c>
      <c r="O297" s="3">
        <v>0</v>
      </c>
      <c r="P297" s="3">
        <v>0</v>
      </c>
      <c r="Q297" s="3">
        <v>1</v>
      </c>
      <c r="R297" s="3">
        <v>0</v>
      </c>
      <c r="S297" s="3">
        <v>0</v>
      </c>
      <c r="T297" s="3">
        <v>1</v>
      </c>
      <c r="U297" s="3">
        <v>0</v>
      </c>
      <c r="X297" s="3">
        <v>0</v>
      </c>
      <c r="Y297" s="3">
        <v>1</v>
      </c>
    </row>
    <row r="298" spans="1:25" s="3" customFormat="1" ht="28" hidden="1">
      <c r="A298" s="3">
        <v>2025</v>
      </c>
      <c r="B298" s="3" t="s">
        <v>25</v>
      </c>
      <c r="C298" s="3" t="s">
        <v>577</v>
      </c>
      <c r="D298" s="3" t="s">
        <v>578</v>
      </c>
      <c r="I298" s="3" t="s">
        <v>44</v>
      </c>
      <c r="J298" s="3" t="s">
        <v>31</v>
      </c>
      <c r="K298" s="3" t="s">
        <v>45</v>
      </c>
      <c r="L298" s="3" t="s">
        <v>31</v>
      </c>
      <c r="M298" s="3">
        <v>2</v>
      </c>
      <c r="N298" s="3">
        <v>6</v>
      </c>
      <c r="O298" s="3">
        <v>0</v>
      </c>
      <c r="P298" s="3">
        <v>0</v>
      </c>
      <c r="Q298" s="3">
        <v>5</v>
      </c>
      <c r="R298" s="3">
        <v>0</v>
      </c>
      <c r="S298" s="3">
        <v>0</v>
      </c>
      <c r="T298" s="3">
        <v>11</v>
      </c>
      <c r="U298" s="3">
        <v>0</v>
      </c>
      <c r="X298" s="3">
        <v>0</v>
      </c>
      <c r="Y298" s="3">
        <v>11</v>
      </c>
    </row>
    <row r="299" spans="1:25" s="3" customFormat="1" ht="14" hidden="1">
      <c r="A299" s="3">
        <v>2025</v>
      </c>
      <c r="B299" s="3" t="s">
        <v>25</v>
      </c>
      <c r="C299" s="3" t="s">
        <v>664</v>
      </c>
      <c r="D299" s="3" t="s">
        <v>665</v>
      </c>
      <c r="I299" s="3" t="s">
        <v>44</v>
      </c>
      <c r="J299" s="3" t="s">
        <v>31</v>
      </c>
      <c r="K299" s="3" t="s">
        <v>45</v>
      </c>
      <c r="L299" s="3" t="s">
        <v>31</v>
      </c>
      <c r="M299" s="3">
        <v>5</v>
      </c>
      <c r="N299" s="3">
        <v>13</v>
      </c>
      <c r="O299" s="3">
        <v>0</v>
      </c>
      <c r="P299" s="3">
        <v>0</v>
      </c>
      <c r="Q299" s="3">
        <v>2</v>
      </c>
      <c r="R299" s="3">
        <v>0</v>
      </c>
      <c r="S299" s="3">
        <v>0</v>
      </c>
      <c r="T299" s="3">
        <v>15</v>
      </c>
      <c r="U299" s="3">
        <v>0</v>
      </c>
      <c r="X299" s="3">
        <v>0</v>
      </c>
      <c r="Y299" s="3">
        <v>15</v>
      </c>
    </row>
    <row r="300" spans="1:25" s="3" customFormat="1" ht="28" hidden="1">
      <c r="A300" s="3">
        <v>2025</v>
      </c>
      <c r="B300" s="3" t="s">
        <v>25</v>
      </c>
      <c r="C300" s="3" t="s">
        <v>689</v>
      </c>
      <c r="D300" s="3" t="s">
        <v>690</v>
      </c>
      <c r="I300" s="3" t="s">
        <v>28</v>
      </c>
      <c r="J300" s="3" t="s">
        <v>29</v>
      </c>
      <c r="K300" s="3" t="s">
        <v>30</v>
      </c>
      <c r="L300" s="3" t="s">
        <v>31</v>
      </c>
      <c r="M300" s="3">
        <v>7</v>
      </c>
      <c r="N300" s="3">
        <v>21</v>
      </c>
      <c r="O300" s="3">
        <v>0</v>
      </c>
      <c r="P300" s="3">
        <v>0</v>
      </c>
      <c r="Q300" s="3">
        <v>16</v>
      </c>
      <c r="R300" s="3">
        <v>0</v>
      </c>
      <c r="S300" s="3">
        <v>0</v>
      </c>
      <c r="T300" s="3">
        <v>37</v>
      </c>
      <c r="U300" s="3">
        <v>0</v>
      </c>
      <c r="X300" s="3">
        <v>0</v>
      </c>
      <c r="Y300" s="3">
        <v>37</v>
      </c>
    </row>
    <row r="301" spans="1:25" s="3" customFormat="1" ht="28" hidden="1">
      <c r="A301" s="3">
        <v>2025</v>
      </c>
      <c r="B301" s="3" t="s">
        <v>75</v>
      </c>
      <c r="C301" s="3" t="s">
        <v>319</v>
      </c>
      <c r="D301" s="3" t="s">
        <v>320</v>
      </c>
      <c r="I301" s="3" t="s">
        <v>28</v>
      </c>
      <c r="J301" s="3" t="s">
        <v>50</v>
      </c>
      <c r="K301" s="3" t="s">
        <v>30</v>
      </c>
      <c r="L301" s="3" t="s">
        <v>31</v>
      </c>
      <c r="M301" s="3">
        <v>2</v>
      </c>
      <c r="N301" s="3">
        <v>10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10</v>
      </c>
      <c r="U301" s="3">
        <v>0</v>
      </c>
      <c r="X301" s="3">
        <v>0</v>
      </c>
      <c r="Y301" s="3">
        <v>10</v>
      </c>
    </row>
    <row r="302" spans="1:25" s="3" customFormat="1" ht="28" hidden="1">
      <c r="A302" s="3">
        <v>2025</v>
      </c>
      <c r="B302" s="3" t="s">
        <v>75</v>
      </c>
      <c r="C302" s="3" t="s">
        <v>693</v>
      </c>
      <c r="D302" s="3" t="s">
        <v>694</v>
      </c>
      <c r="I302" s="3" t="s">
        <v>28</v>
      </c>
      <c r="J302" s="3" t="s">
        <v>50</v>
      </c>
      <c r="K302" s="3" t="s">
        <v>30</v>
      </c>
      <c r="L302" s="3" t="s">
        <v>31</v>
      </c>
      <c r="M302" s="3">
        <v>4</v>
      </c>
      <c r="N302" s="3">
        <v>12</v>
      </c>
      <c r="O302" s="3">
        <v>0</v>
      </c>
      <c r="P302" s="3">
        <v>0</v>
      </c>
      <c r="Q302" s="3">
        <v>12</v>
      </c>
      <c r="R302" s="3">
        <v>0</v>
      </c>
      <c r="S302" s="3">
        <v>0</v>
      </c>
      <c r="T302" s="3">
        <v>24</v>
      </c>
      <c r="U302" s="3">
        <v>0</v>
      </c>
      <c r="X302" s="3">
        <v>0</v>
      </c>
      <c r="Y302" s="3">
        <v>24</v>
      </c>
    </row>
    <row r="303" spans="1:25" s="3" customFormat="1" ht="28" hidden="1">
      <c r="A303" s="3">
        <v>2025</v>
      </c>
      <c r="B303" s="3" t="s">
        <v>25</v>
      </c>
      <c r="C303" s="3" t="s">
        <v>599</v>
      </c>
      <c r="D303" s="3" t="s">
        <v>600</v>
      </c>
      <c r="I303" s="3" t="s">
        <v>28</v>
      </c>
      <c r="J303" s="3" t="s">
        <v>29</v>
      </c>
      <c r="K303" s="3" t="s">
        <v>30</v>
      </c>
      <c r="L303" s="3" t="s">
        <v>31</v>
      </c>
      <c r="M303" s="3">
        <v>4</v>
      </c>
      <c r="N303" s="3">
        <v>10</v>
      </c>
      <c r="O303" s="3">
        <v>0</v>
      </c>
      <c r="P303" s="3">
        <v>0</v>
      </c>
      <c r="Q303" s="3">
        <v>10</v>
      </c>
      <c r="R303" s="3">
        <v>0</v>
      </c>
      <c r="S303" s="3">
        <v>0</v>
      </c>
      <c r="T303" s="3">
        <v>20</v>
      </c>
      <c r="U303" s="3">
        <v>0</v>
      </c>
      <c r="X303" s="3">
        <v>0</v>
      </c>
      <c r="Y303" s="3">
        <v>20</v>
      </c>
    </row>
    <row r="304" spans="1:25" s="3" customFormat="1" ht="28" hidden="1">
      <c r="A304" s="3">
        <v>2025</v>
      </c>
      <c r="B304" s="3" t="s">
        <v>25</v>
      </c>
      <c r="C304" s="3" t="s">
        <v>579</v>
      </c>
      <c r="D304" s="3" t="s">
        <v>580</v>
      </c>
      <c r="I304" s="3" t="s">
        <v>28</v>
      </c>
      <c r="J304" s="3" t="s">
        <v>29</v>
      </c>
      <c r="K304" s="3" t="s">
        <v>30</v>
      </c>
      <c r="L304" s="3" t="s">
        <v>31</v>
      </c>
      <c r="M304" s="3">
        <v>2</v>
      </c>
      <c r="N304" s="3">
        <v>10</v>
      </c>
      <c r="O304" s="3">
        <v>0</v>
      </c>
      <c r="P304" s="3">
        <v>0</v>
      </c>
      <c r="Q304" s="3">
        <v>6</v>
      </c>
      <c r="R304" s="3">
        <v>0</v>
      </c>
      <c r="S304" s="3">
        <v>0</v>
      </c>
      <c r="T304" s="3">
        <v>16</v>
      </c>
      <c r="U304" s="3">
        <v>0</v>
      </c>
      <c r="X304" s="3">
        <v>0</v>
      </c>
      <c r="Y304" s="3">
        <v>16</v>
      </c>
    </row>
    <row r="305" spans="1:25" s="3" customFormat="1" ht="42" hidden="1">
      <c r="A305" s="3">
        <v>2025</v>
      </c>
      <c r="B305" s="3" t="s">
        <v>25</v>
      </c>
      <c r="C305" s="3" t="s">
        <v>603</v>
      </c>
      <c r="D305" s="3" t="s">
        <v>604</v>
      </c>
      <c r="I305" s="3" t="s">
        <v>28</v>
      </c>
      <c r="J305" s="3" t="s">
        <v>50</v>
      </c>
      <c r="K305" s="3" t="s">
        <v>30</v>
      </c>
      <c r="L305" s="3" t="s">
        <v>31</v>
      </c>
      <c r="M305" s="3">
        <v>1</v>
      </c>
      <c r="N305" s="3">
        <v>3</v>
      </c>
      <c r="O305" s="3">
        <v>0</v>
      </c>
      <c r="P305" s="3">
        <v>0</v>
      </c>
      <c r="Q305" s="3">
        <v>7</v>
      </c>
      <c r="R305" s="3">
        <v>0</v>
      </c>
      <c r="S305" s="3">
        <v>0</v>
      </c>
      <c r="T305" s="3">
        <v>10</v>
      </c>
      <c r="U305" s="3">
        <v>0</v>
      </c>
      <c r="X305" s="3">
        <v>0</v>
      </c>
      <c r="Y305" s="3">
        <v>10</v>
      </c>
    </row>
    <row r="306" spans="1:25" s="3" customFormat="1" ht="14" hidden="1">
      <c r="A306" s="3">
        <v>2025</v>
      </c>
      <c r="B306" s="3" t="s">
        <v>25</v>
      </c>
      <c r="C306" s="3" t="s">
        <v>131</v>
      </c>
      <c r="D306" s="3" t="s">
        <v>132</v>
      </c>
      <c r="I306" s="3" t="s">
        <v>28</v>
      </c>
      <c r="J306" s="3" t="s">
        <v>29</v>
      </c>
      <c r="K306" s="3" t="s">
        <v>30</v>
      </c>
      <c r="L306" s="3" t="s">
        <v>31</v>
      </c>
      <c r="M306" s="3">
        <v>0</v>
      </c>
      <c r="N306" s="3">
        <v>0</v>
      </c>
      <c r="O306" s="3">
        <v>0</v>
      </c>
      <c r="P306" s="3">
        <v>0</v>
      </c>
      <c r="Q306" s="3">
        <v>50</v>
      </c>
      <c r="R306" s="3">
        <v>0</v>
      </c>
      <c r="S306" s="3">
        <v>0</v>
      </c>
      <c r="T306" s="3">
        <v>50</v>
      </c>
      <c r="U306" s="3">
        <v>0</v>
      </c>
      <c r="X306" s="3">
        <v>0</v>
      </c>
      <c r="Y306" s="3">
        <v>50</v>
      </c>
    </row>
    <row r="307" spans="1:25" s="3" customFormat="1" ht="28" hidden="1">
      <c r="A307" s="3">
        <v>2025</v>
      </c>
      <c r="B307" s="3" t="s">
        <v>75</v>
      </c>
      <c r="C307" s="3" t="s">
        <v>131</v>
      </c>
      <c r="D307" s="3" t="s">
        <v>135</v>
      </c>
      <c r="H307" s="10"/>
      <c r="I307" s="3" t="s">
        <v>28</v>
      </c>
      <c r="J307" s="3" t="s">
        <v>29</v>
      </c>
      <c r="K307" s="3" t="s">
        <v>30</v>
      </c>
      <c r="L307" s="3" t="s">
        <v>31</v>
      </c>
      <c r="M307" s="3">
        <v>0</v>
      </c>
      <c r="N307" s="3">
        <v>0</v>
      </c>
      <c r="O307" s="3">
        <v>0</v>
      </c>
      <c r="P307" s="3">
        <v>0</v>
      </c>
      <c r="Q307" s="3">
        <v>32</v>
      </c>
      <c r="R307" s="3">
        <v>0</v>
      </c>
      <c r="S307" s="3">
        <v>0</v>
      </c>
      <c r="T307" s="3">
        <v>32</v>
      </c>
      <c r="U307" s="3">
        <v>0</v>
      </c>
      <c r="X307" s="3">
        <v>0</v>
      </c>
      <c r="Y307" s="3">
        <v>32</v>
      </c>
    </row>
    <row r="308" spans="1:25" s="3" customFormat="1" ht="14" hidden="1">
      <c r="A308" s="3">
        <v>2025</v>
      </c>
      <c r="B308" s="3" t="s">
        <v>32</v>
      </c>
      <c r="C308" s="3" t="s">
        <v>131</v>
      </c>
      <c r="D308" s="3" t="s">
        <v>539</v>
      </c>
      <c r="E308" s="3" t="s">
        <v>531</v>
      </c>
      <c r="F308" s="3">
        <v>14</v>
      </c>
      <c r="G308" s="3" t="s">
        <v>540</v>
      </c>
      <c r="H308" s="3" t="s">
        <v>105</v>
      </c>
      <c r="I308" s="3" t="s">
        <v>28</v>
      </c>
      <c r="J308" s="3" t="s">
        <v>29</v>
      </c>
      <c r="K308" s="3" t="s">
        <v>30</v>
      </c>
      <c r="L308" s="3" t="s">
        <v>31</v>
      </c>
      <c r="M308" s="13">
        <v>0</v>
      </c>
      <c r="N308" s="3">
        <v>0</v>
      </c>
      <c r="O308" s="3">
        <v>0</v>
      </c>
      <c r="P308" s="3">
        <v>0</v>
      </c>
      <c r="Q308" s="13">
        <v>25</v>
      </c>
      <c r="R308" s="3">
        <v>25</v>
      </c>
      <c r="S308" s="3">
        <v>0</v>
      </c>
      <c r="T308" s="3">
        <v>25</v>
      </c>
      <c r="U308" s="3">
        <v>0</v>
      </c>
      <c r="X308" s="3">
        <v>0</v>
      </c>
      <c r="Y308" s="3">
        <v>25</v>
      </c>
    </row>
    <row r="309" spans="1:25" s="3" customFormat="1" ht="14" hidden="1">
      <c r="A309" s="3">
        <v>2025</v>
      </c>
      <c r="B309" s="3" t="s">
        <v>25</v>
      </c>
      <c r="C309" s="3" t="s">
        <v>136</v>
      </c>
      <c r="D309" s="3" t="s">
        <v>137</v>
      </c>
      <c r="I309" s="3" t="s">
        <v>28</v>
      </c>
      <c r="J309" s="3" t="s">
        <v>50</v>
      </c>
      <c r="K309" s="3" t="s">
        <v>30</v>
      </c>
      <c r="L309" s="3" t="s">
        <v>31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30</v>
      </c>
      <c r="V309" s="4">
        <v>45662</v>
      </c>
      <c r="W309" s="4">
        <v>45748</v>
      </c>
      <c r="X309" s="3">
        <v>0</v>
      </c>
      <c r="Y309" s="3">
        <v>30</v>
      </c>
    </row>
    <row r="310" spans="1:25" s="3" customFormat="1" ht="14" hidden="1">
      <c r="A310" s="3">
        <v>2025</v>
      </c>
      <c r="B310" s="3" t="s">
        <v>32</v>
      </c>
      <c r="C310" s="3" t="s">
        <v>526</v>
      </c>
      <c r="D310" s="3" t="s">
        <v>527</v>
      </c>
      <c r="E310" s="3" t="s">
        <v>528</v>
      </c>
      <c r="F310" s="3">
        <v>13</v>
      </c>
      <c r="G310" s="3" t="s">
        <v>40</v>
      </c>
      <c r="H310" s="3" t="s">
        <v>41</v>
      </c>
      <c r="I310" s="3" t="s">
        <v>28</v>
      </c>
      <c r="J310" s="3" t="s">
        <v>29</v>
      </c>
      <c r="K310" s="3" t="s">
        <v>30</v>
      </c>
      <c r="L310" s="3" t="s">
        <v>31</v>
      </c>
      <c r="M310" s="13">
        <v>2</v>
      </c>
      <c r="N310" s="3">
        <v>8</v>
      </c>
      <c r="O310" s="3">
        <v>0</v>
      </c>
      <c r="P310" s="3">
        <v>0</v>
      </c>
      <c r="Q310" s="13">
        <v>10</v>
      </c>
      <c r="R310" s="3">
        <v>0</v>
      </c>
      <c r="S310" s="3">
        <v>10</v>
      </c>
      <c r="T310" s="3">
        <v>18</v>
      </c>
      <c r="U310" s="3">
        <v>0</v>
      </c>
      <c r="X310" s="3">
        <v>0</v>
      </c>
      <c r="Y310" s="3">
        <v>18</v>
      </c>
    </row>
    <row r="311" spans="1:25" s="3" customFormat="1" ht="28" hidden="1">
      <c r="A311" s="3">
        <v>2025</v>
      </c>
      <c r="B311" s="3" t="s">
        <v>25</v>
      </c>
      <c r="C311" s="3" t="s">
        <v>155</v>
      </c>
      <c r="D311" s="3" t="s">
        <v>156</v>
      </c>
      <c r="H311" s="10"/>
      <c r="I311" s="3" t="s">
        <v>28</v>
      </c>
      <c r="J311" s="3" t="s">
        <v>50</v>
      </c>
      <c r="K311" s="3" t="s">
        <v>30</v>
      </c>
      <c r="L311" s="3" t="s">
        <v>95</v>
      </c>
      <c r="M311" s="3">
        <v>1</v>
      </c>
      <c r="N311" s="3">
        <v>2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2</v>
      </c>
      <c r="U311" s="3">
        <v>0</v>
      </c>
      <c r="X311" s="3">
        <v>0</v>
      </c>
      <c r="Y311" s="3">
        <v>2</v>
      </c>
    </row>
    <row r="312" spans="1:25" s="3" customFormat="1" ht="28" hidden="1">
      <c r="A312" s="3">
        <v>2025</v>
      </c>
      <c r="B312" s="3" t="s">
        <v>25</v>
      </c>
      <c r="C312" s="3" t="s">
        <v>155</v>
      </c>
      <c r="D312" s="3" t="s">
        <v>157</v>
      </c>
      <c r="I312" s="3" t="s">
        <v>28</v>
      </c>
      <c r="J312" s="3" t="s">
        <v>29</v>
      </c>
      <c r="K312" s="3" t="s">
        <v>30</v>
      </c>
      <c r="L312" s="3" t="s">
        <v>31</v>
      </c>
      <c r="M312" s="3">
        <v>0</v>
      </c>
      <c r="N312" s="3">
        <v>0</v>
      </c>
      <c r="O312" s="3">
        <v>0</v>
      </c>
      <c r="P312" s="3">
        <v>0</v>
      </c>
      <c r="Q312" s="3">
        <v>36</v>
      </c>
      <c r="R312" s="3">
        <v>0</v>
      </c>
      <c r="S312" s="3">
        <v>0</v>
      </c>
      <c r="T312" s="3">
        <v>36</v>
      </c>
      <c r="U312" s="3">
        <v>0</v>
      </c>
      <c r="X312" s="3">
        <v>0</v>
      </c>
      <c r="Y312" s="3">
        <v>36</v>
      </c>
    </row>
    <row r="313" spans="1:25" s="3" customFormat="1" ht="14" hidden="1">
      <c r="A313" s="3">
        <v>2025</v>
      </c>
      <c r="B313" s="3" t="s">
        <v>53</v>
      </c>
      <c r="C313" s="3" t="s">
        <v>155</v>
      </c>
      <c r="D313" s="3" t="s">
        <v>158</v>
      </c>
      <c r="G313" s="3" t="s">
        <v>56</v>
      </c>
      <c r="H313" s="3" t="s">
        <v>41</v>
      </c>
      <c r="I313" s="3" t="s">
        <v>28</v>
      </c>
      <c r="J313" s="3" t="s">
        <v>29</v>
      </c>
      <c r="K313" s="3" t="s">
        <v>30</v>
      </c>
      <c r="L313" s="3" t="s">
        <v>31</v>
      </c>
      <c r="M313" s="3">
        <v>0</v>
      </c>
      <c r="N313" s="3">
        <v>0</v>
      </c>
      <c r="O313" s="3">
        <v>0</v>
      </c>
      <c r="P313" s="3">
        <v>0</v>
      </c>
      <c r="Q313" s="3">
        <v>2</v>
      </c>
      <c r="R313" s="3">
        <v>0</v>
      </c>
      <c r="S313" s="3">
        <v>0</v>
      </c>
      <c r="T313" s="3">
        <v>2</v>
      </c>
      <c r="U313" s="3">
        <v>0</v>
      </c>
      <c r="X313" s="3">
        <v>0</v>
      </c>
      <c r="Y313" s="3">
        <v>2</v>
      </c>
    </row>
    <row r="314" spans="1:25" s="3" customFormat="1" ht="28" hidden="1">
      <c r="A314" s="3">
        <v>2025</v>
      </c>
      <c r="B314" s="3" t="s">
        <v>25</v>
      </c>
      <c r="C314" s="3" t="s">
        <v>155</v>
      </c>
      <c r="D314" s="3" t="s">
        <v>163</v>
      </c>
      <c r="I314" s="3" t="s">
        <v>28</v>
      </c>
      <c r="J314" s="3" t="s">
        <v>29</v>
      </c>
      <c r="K314" s="3" t="s">
        <v>30</v>
      </c>
      <c r="L314" s="3" t="s">
        <v>31</v>
      </c>
      <c r="M314" s="3">
        <v>9</v>
      </c>
      <c r="N314" s="3">
        <v>28</v>
      </c>
      <c r="O314" s="3">
        <v>0</v>
      </c>
      <c r="P314" s="3">
        <v>0</v>
      </c>
      <c r="Q314" s="3">
        <v>7</v>
      </c>
      <c r="R314" s="3">
        <v>0</v>
      </c>
      <c r="S314" s="3">
        <v>0</v>
      </c>
      <c r="T314" s="3">
        <v>35</v>
      </c>
      <c r="U314" s="3">
        <v>0</v>
      </c>
      <c r="X314" s="3">
        <v>0</v>
      </c>
      <c r="Y314" s="3">
        <v>35</v>
      </c>
    </row>
    <row r="315" spans="1:25" s="3" customFormat="1" ht="28" hidden="1">
      <c r="A315" s="3">
        <v>2025</v>
      </c>
      <c r="B315" s="3" t="s">
        <v>32</v>
      </c>
      <c r="C315" s="3" t="s">
        <v>155</v>
      </c>
      <c r="D315" s="3" t="s">
        <v>581</v>
      </c>
      <c r="E315" s="3" t="s">
        <v>573</v>
      </c>
      <c r="F315" s="3">
        <v>15</v>
      </c>
      <c r="G315" s="3" t="s">
        <v>435</v>
      </c>
      <c r="H315" s="3" t="s">
        <v>105</v>
      </c>
      <c r="I315" s="3" t="s">
        <v>28</v>
      </c>
      <c r="J315" s="3" t="s">
        <v>29</v>
      </c>
      <c r="K315" s="3" t="s">
        <v>30</v>
      </c>
      <c r="L315" s="3" t="s">
        <v>31</v>
      </c>
      <c r="M315" s="13">
        <v>8</v>
      </c>
      <c r="N315" s="3">
        <v>24</v>
      </c>
      <c r="O315" s="3">
        <v>0</v>
      </c>
      <c r="P315" s="3">
        <v>0</v>
      </c>
      <c r="Q315" s="13">
        <v>26</v>
      </c>
      <c r="R315" s="3">
        <v>26</v>
      </c>
      <c r="S315" s="3">
        <v>0</v>
      </c>
      <c r="T315" s="3">
        <v>50</v>
      </c>
      <c r="U315" s="3">
        <v>0</v>
      </c>
      <c r="W315" s="3">
        <f>SUM(V310+W310)</f>
        <v>0</v>
      </c>
      <c r="X315" s="3">
        <v>0</v>
      </c>
      <c r="Y315" s="3">
        <v>50</v>
      </c>
    </row>
    <row r="316" spans="1:25" s="3" customFormat="1" ht="28" hidden="1">
      <c r="A316" s="3">
        <v>2025</v>
      </c>
      <c r="B316" s="3" t="s">
        <v>32</v>
      </c>
      <c r="C316" s="3" t="s">
        <v>155</v>
      </c>
      <c r="D316" s="3" t="s">
        <v>584</v>
      </c>
      <c r="E316" s="3" t="s">
        <v>573</v>
      </c>
      <c r="F316" s="3">
        <v>15</v>
      </c>
      <c r="G316" s="3" t="s">
        <v>435</v>
      </c>
      <c r="H316" s="3" t="s">
        <v>105</v>
      </c>
      <c r="I316" s="3" t="s">
        <v>28</v>
      </c>
      <c r="J316" s="3" t="s">
        <v>29</v>
      </c>
      <c r="K316" s="3" t="s">
        <v>30</v>
      </c>
      <c r="L316" s="3" t="s">
        <v>31</v>
      </c>
      <c r="M316" s="13">
        <v>2</v>
      </c>
      <c r="N316" s="3">
        <v>8</v>
      </c>
      <c r="O316" s="3">
        <v>0</v>
      </c>
      <c r="P316" s="3">
        <v>0</v>
      </c>
      <c r="Q316" s="13">
        <v>0</v>
      </c>
      <c r="R316" s="3">
        <v>0</v>
      </c>
      <c r="S316" s="3">
        <v>0</v>
      </c>
      <c r="T316" s="3">
        <v>8</v>
      </c>
      <c r="U316" s="3">
        <v>0</v>
      </c>
      <c r="X316" s="3">
        <v>0</v>
      </c>
      <c r="Y316" s="3">
        <v>8</v>
      </c>
    </row>
    <row r="317" spans="1:25" s="3" customFormat="1" ht="14">
      <c r="A317" s="3">
        <v>2025</v>
      </c>
      <c r="B317" s="3" t="s">
        <v>32</v>
      </c>
      <c r="C317" s="3" t="s">
        <v>155</v>
      </c>
      <c r="D317" s="3" t="s">
        <v>790</v>
      </c>
      <c r="E317" s="3" t="s">
        <v>573</v>
      </c>
      <c r="F317" s="3">
        <v>15</v>
      </c>
      <c r="G317" s="3" t="s">
        <v>36</v>
      </c>
      <c r="H317" s="3" t="s">
        <v>41</v>
      </c>
      <c r="I317" s="3" t="s">
        <v>28</v>
      </c>
      <c r="J317" s="3" t="s">
        <v>44</v>
      </c>
      <c r="K317" s="3" t="s">
        <v>30</v>
      </c>
      <c r="L317" s="3" t="s">
        <v>31</v>
      </c>
      <c r="M317" s="47">
        <v>7</v>
      </c>
      <c r="N317" s="3">
        <v>14</v>
      </c>
      <c r="O317" s="3">
        <v>0</v>
      </c>
      <c r="P317" s="3">
        <v>0</v>
      </c>
      <c r="Q317" s="47">
        <v>10</v>
      </c>
      <c r="R317" s="3">
        <v>10</v>
      </c>
      <c r="S317" s="3">
        <v>0</v>
      </c>
      <c r="T317" s="3">
        <v>24</v>
      </c>
      <c r="U317" s="3">
        <v>0</v>
      </c>
      <c r="Y317" s="3">
        <v>24</v>
      </c>
    </row>
    <row r="318" spans="1:25" s="3" customFormat="1" ht="28" hidden="1">
      <c r="A318" s="3">
        <v>2025</v>
      </c>
      <c r="B318" s="3" t="s">
        <v>25</v>
      </c>
      <c r="C318" s="3" t="s">
        <v>404</v>
      </c>
      <c r="D318" s="3" t="s">
        <v>405</v>
      </c>
      <c r="I318" s="3" t="s">
        <v>28</v>
      </c>
      <c r="J318" s="3" t="s">
        <v>50</v>
      </c>
      <c r="K318" s="3" t="s">
        <v>30</v>
      </c>
      <c r="L318" s="3" t="s">
        <v>31</v>
      </c>
      <c r="M318" s="3">
        <v>0</v>
      </c>
      <c r="N318" s="3">
        <v>0</v>
      </c>
      <c r="O318" s="3">
        <v>0</v>
      </c>
      <c r="P318" s="3">
        <v>0</v>
      </c>
      <c r="Q318" s="3">
        <v>50</v>
      </c>
      <c r="R318" s="3">
        <v>0</v>
      </c>
      <c r="S318" s="3">
        <v>0</v>
      </c>
      <c r="T318" s="3">
        <v>50</v>
      </c>
      <c r="U318" s="3">
        <v>0</v>
      </c>
      <c r="X318" s="3">
        <v>0</v>
      </c>
      <c r="Y318" s="3">
        <v>50</v>
      </c>
    </row>
    <row r="319" spans="1:25" s="3" customFormat="1" ht="28" hidden="1">
      <c r="A319" s="3">
        <v>2025</v>
      </c>
      <c r="B319" s="3" t="s">
        <v>75</v>
      </c>
      <c r="C319" s="3" t="s">
        <v>652</v>
      </c>
      <c r="D319" s="3" t="s">
        <v>653</v>
      </c>
      <c r="I319" s="3" t="s">
        <v>28</v>
      </c>
      <c r="J319" s="3" t="s">
        <v>29</v>
      </c>
      <c r="K319" s="3" t="s">
        <v>30</v>
      </c>
      <c r="L319" s="3" t="s">
        <v>31</v>
      </c>
      <c r="M319" s="3">
        <v>0</v>
      </c>
      <c r="N319" s="3">
        <v>0</v>
      </c>
      <c r="O319" s="3">
        <v>0</v>
      </c>
      <c r="P319" s="3">
        <v>4</v>
      </c>
      <c r="Q319" s="3">
        <v>4</v>
      </c>
      <c r="R319" s="3">
        <v>0</v>
      </c>
      <c r="S319" s="3">
        <v>0</v>
      </c>
      <c r="T319" s="3">
        <v>4</v>
      </c>
      <c r="U319" s="3">
        <v>0</v>
      </c>
      <c r="X319" s="3">
        <v>0</v>
      </c>
      <c r="Y319" s="3">
        <v>4</v>
      </c>
    </row>
    <row r="320" spans="1:25" s="3" customFormat="1" ht="28" hidden="1">
      <c r="A320" s="3">
        <v>2025</v>
      </c>
      <c r="B320" s="3" t="s">
        <v>25</v>
      </c>
      <c r="C320" s="3" t="s">
        <v>652</v>
      </c>
      <c r="D320" s="3" t="s">
        <v>654</v>
      </c>
      <c r="I320" s="3" t="s">
        <v>28</v>
      </c>
      <c r="J320" s="3" t="s">
        <v>29</v>
      </c>
      <c r="K320" s="3" t="s">
        <v>30</v>
      </c>
      <c r="L320" s="3" t="s">
        <v>31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5</v>
      </c>
      <c r="U320" s="3">
        <v>0</v>
      </c>
      <c r="X320" s="3">
        <v>0</v>
      </c>
      <c r="Y320" s="3">
        <v>5</v>
      </c>
    </row>
    <row r="321" spans="1:25" s="3" customFormat="1" ht="28" hidden="1">
      <c r="A321" s="3">
        <v>2025</v>
      </c>
      <c r="B321" s="3" t="s">
        <v>75</v>
      </c>
      <c r="C321" s="3" t="s">
        <v>652</v>
      </c>
      <c r="D321" s="3" t="s">
        <v>655</v>
      </c>
      <c r="I321" s="3" t="s">
        <v>28</v>
      </c>
      <c r="J321" s="3" t="s">
        <v>29</v>
      </c>
      <c r="K321" s="3" t="s">
        <v>30</v>
      </c>
      <c r="L321" s="3" t="s">
        <v>31</v>
      </c>
      <c r="M321" s="3">
        <v>0</v>
      </c>
      <c r="N321" s="3">
        <v>0</v>
      </c>
      <c r="O321" s="3">
        <v>0</v>
      </c>
      <c r="P321" s="3">
        <v>8</v>
      </c>
      <c r="Q321" s="3">
        <v>8</v>
      </c>
      <c r="R321" s="3">
        <v>0</v>
      </c>
      <c r="S321" s="3">
        <v>0</v>
      </c>
      <c r="T321" s="3">
        <v>12</v>
      </c>
      <c r="U321" s="3">
        <v>0</v>
      </c>
      <c r="X321" s="3">
        <v>0</v>
      </c>
      <c r="Y321" s="3">
        <v>12</v>
      </c>
    </row>
    <row r="322" spans="1:25" s="3" customFormat="1" ht="28" hidden="1">
      <c r="A322" s="3">
        <v>2025</v>
      </c>
      <c r="B322" s="3" t="s">
        <v>75</v>
      </c>
      <c r="C322" s="3" t="s">
        <v>652</v>
      </c>
      <c r="D322" s="3" t="s">
        <v>656</v>
      </c>
      <c r="I322" s="3" t="s">
        <v>28</v>
      </c>
      <c r="J322" s="3" t="s">
        <v>29</v>
      </c>
      <c r="K322" s="3" t="s">
        <v>30</v>
      </c>
      <c r="L322" s="3" t="s">
        <v>31</v>
      </c>
      <c r="M322" s="3">
        <v>1</v>
      </c>
      <c r="N322" s="3">
        <v>2</v>
      </c>
      <c r="O322" s="3">
        <v>2</v>
      </c>
      <c r="P322" s="3">
        <v>4</v>
      </c>
      <c r="Q322" s="3">
        <v>4</v>
      </c>
      <c r="R322" s="3">
        <v>0</v>
      </c>
      <c r="S322" s="3">
        <v>0</v>
      </c>
      <c r="T322" s="3">
        <v>6</v>
      </c>
      <c r="U322" s="3">
        <v>0</v>
      </c>
      <c r="X322" s="3">
        <v>0</v>
      </c>
      <c r="Y322" s="3">
        <v>6</v>
      </c>
    </row>
    <row r="323" spans="1:25" s="3" customFormat="1" ht="28" hidden="1">
      <c r="A323" s="3">
        <v>2025</v>
      </c>
      <c r="B323" s="3" t="s">
        <v>75</v>
      </c>
      <c r="C323" s="3" t="s">
        <v>652</v>
      </c>
      <c r="D323" s="3" t="s">
        <v>657</v>
      </c>
      <c r="I323" s="3" t="s">
        <v>28</v>
      </c>
      <c r="J323" s="3" t="s">
        <v>29</v>
      </c>
      <c r="K323" s="3" t="s">
        <v>30</v>
      </c>
      <c r="L323" s="3" t="s">
        <v>31</v>
      </c>
      <c r="M323" s="3">
        <v>4</v>
      </c>
      <c r="N323" s="3">
        <v>12</v>
      </c>
      <c r="O323" s="3">
        <v>12</v>
      </c>
      <c r="P323" s="3">
        <v>12</v>
      </c>
      <c r="Q323" s="3">
        <v>12</v>
      </c>
      <c r="R323" s="3">
        <v>0</v>
      </c>
      <c r="S323" s="3">
        <v>0</v>
      </c>
      <c r="T323" s="3">
        <v>24</v>
      </c>
      <c r="U323" s="3">
        <v>0</v>
      </c>
      <c r="X323" s="3">
        <v>0</v>
      </c>
      <c r="Y323" s="3">
        <v>24</v>
      </c>
    </row>
    <row r="324" spans="1:25" s="3" customFormat="1" ht="28" hidden="1">
      <c r="A324" s="3">
        <v>2025</v>
      </c>
      <c r="B324" s="3" t="s">
        <v>32</v>
      </c>
      <c r="C324" s="3" t="s">
        <v>652</v>
      </c>
      <c r="D324" s="3" t="s">
        <v>675</v>
      </c>
      <c r="E324" s="3" t="s">
        <v>676</v>
      </c>
      <c r="F324" s="3">
        <v>17</v>
      </c>
      <c r="G324" s="3" t="s">
        <v>40</v>
      </c>
      <c r="H324" s="3" t="s">
        <v>41</v>
      </c>
      <c r="I324" s="3" t="s">
        <v>28</v>
      </c>
      <c r="J324" s="3" t="s">
        <v>29</v>
      </c>
      <c r="K324" s="3" t="s">
        <v>30</v>
      </c>
      <c r="L324" s="3" t="s">
        <v>31</v>
      </c>
      <c r="M324" s="13">
        <v>0</v>
      </c>
      <c r="N324" s="3">
        <v>0</v>
      </c>
      <c r="O324" s="3">
        <v>0</v>
      </c>
      <c r="P324" s="3">
        <v>9</v>
      </c>
      <c r="Q324" s="13">
        <v>9</v>
      </c>
      <c r="R324" s="3">
        <v>0</v>
      </c>
      <c r="S324" s="3">
        <v>0</v>
      </c>
      <c r="T324" s="3">
        <v>9</v>
      </c>
      <c r="U324" s="3">
        <v>0</v>
      </c>
      <c r="X324" s="3">
        <v>0</v>
      </c>
      <c r="Y324" s="3">
        <v>9</v>
      </c>
    </row>
    <row r="325" spans="1:25" s="3" customFormat="1" ht="28" hidden="1">
      <c r="A325" s="3">
        <v>2025</v>
      </c>
      <c r="B325" s="3" t="s">
        <v>32</v>
      </c>
      <c r="C325" s="3" t="s">
        <v>586</v>
      </c>
      <c r="D325" s="3" t="s">
        <v>587</v>
      </c>
      <c r="E325" s="3" t="s">
        <v>573</v>
      </c>
      <c r="F325" s="3">
        <v>15</v>
      </c>
      <c r="G325" s="3" t="s">
        <v>40</v>
      </c>
      <c r="H325" s="3" t="s">
        <v>41</v>
      </c>
      <c r="I325" s="3" t="s">
        <v>28</v>
      </c>
      <c r="J325" s="3" t="s">
        <v>29</v>
      </c>
      <c r="K325" s="3" t="s">
        <v>30</v>
      </c>
      <c r="L325" s="3" t="s">
        <v>31</v>
      </c>
      <c r="M325" s="13">
        <v>0</v>
      </c>
      <c r="N325" s="3">
        <v>0</v>
      </c>
      <c r="O325" s="3">
        <v>0</v>
      </c>
      <c r="P325" s="3">
        <v>0</v>
      </c>
      <c r="Q325" s="13">
        <v>11</v>
      </c>
      <c r="R325" s="3">
        <v>0</v>
      </c>
      <c r="S325" s="3">
        <v>11</v>
      </c>
      <c r="T325" s="3">
        <v>11</v>
      </c>
      <c r="U325" s="3">
        <v>0</v>
      </c>
      <c r="X325" s="3">
        <v>0</v>
      </c>
      <c r="Y325" s="3">
        <v>11</v>
      </c>
    </row>
    <row r="326" spans="1:25" s="3" customFormat="1" ht="28" hidden="1">
      <c r="A326" s="3">
        <v>2025</v>
      </c>
      <c r="B326" s="3" t="s">
        <v>25</v>
      </c>
      <c r="C326" s="3" t="s">
        <v>287</v>
      </c>
      <c r="D326" s="3" t="s">
        <v>288</v>
      </c>
      <c r="I326" s="3" t="s">
        <v>44</v>
      </c>
      <c r="J326" s="3" t="s">
        <v>31</v>
      </c>
      <c r="K326" s="3" t="s">
        <v>45</v>
      </c>
      <c r="L326" s="3" t="s">
        <v>31</v>
      </c>
      <c r="M326" s="3">
        <v>2</v>
      </c>
      <c r="N326" s="3">
        <v>6</v>
      </c>
      <c r="O326" s="3">
        <v>0</v>
      </c>
      <c r="P326" s="3">
        <v>0</v>
      </c>
      <c r="Q326" s="3">
        <v>10</v>
      </c>
      <c r="R326" s="3">
        <v>0</v>
      </c>
      <c r="S326" s="3">
        <v>0</v>
      </c>
      <c r="T326" s="3">
        <v>16</v>
      </c>
      <c r="U326" s="3">
        <v>0</v>
      </c>
      <c r="X326" s="3">
        <v>0</v>
      </c>
      <c r="Y326" s="3">
        <v>16</v>
      </c>
    </row>
    <row r="327" spans="1:25" s="3" customFormat="1" ht="28" hidden="1">
      <c r="A327" s="3">
        <v>2025</v>
      </c>
      <c r="B327" s="3" t="s">
        <v>25</v>
      </c>
      <c r="C327" s="3" t="s">
        <v>484</v>
      </c>
      <c r="D327" s="3" t="s">
        <v>485</v>
      </c>
      <c r="I327" s="3" t="s">
        <v>28</v>
      </c>
      <c r="J327" s="3" t="s">
        <v>50</v>
      </c>
      <c r="K327" s="3" t="s">
        <v>30</v>
      </c>
      <c r="L327" s="3" t="s">
        <v>31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6</v>
      </c>
      <c r="V327" s="4">
        <v>45627</v>
      </c>
      <c r="W327" s="4">
        <v>45747</v>
      </c>
      <c r="X327" s="3">
        <v>0</v>
      </c>
      <c r="Y327" s="3">
        <v>6</v>
      </c>
    </row>
    <row r="328" spans="1:25" s="3" customFormat="1" ht="28" hidden="1">
      <c r="A328" s="3">
        <v>2025</v>
      </c>
      <c r="B328" s="3" t="s">
        <v>53</v>
      </c>
      <c r="C328" s="3" t="s">
        <v>313</v>
      </c>
      <c r="D328" s="3" t="s">
        <v>314</v>
      </c>
      <c r="G328" s="3" t="s">
        <v>40</v>
      </c>
      <c r="H328" s="10" t="s">
        <v>41</v>
      </c>
      <c r="I328" s="3" t="s">
        <v>28</v>
      </c>
      <c r="J328" s="3" t="s">
        <v>29</v>
      </c>
      <c r="K328" s="3" t="s">
        <v>30</v>
      </c>
      <c r="L328" s="3" t="s">
        <v>31</v>
      </c>
      <c r="M328" s="3">
        <v>5</v>
      </c>
      <c r="N328" s="3">
        <v>13</v>
      </c>
      <c r="O328" s="3">
        <v>0</v>
      </c>
      <c r="P328" s="3">
        <v>0</v>
      </c>
      <c r="Q328" s="3">
        <v>18</v>
      </c>
      <c r="R328" s="3">
        <v>0</v>
      </c>
      <c r="S328" s="3">
        <v>18</v>
      </c>
      <c r="T328" s="3">
        <v>31</v>
      </c>
      <c r="U328" s="3">
        <v>0</v>
      </c>
      <c r="X328" s="3">
        <v>0</v>
      </c>
      <c r="Y328" s="3">
        <v>31</v>
      </c>
    </row>
    <row r="329" spans="1:25" s="3" customFormat="1" ht="14" hidden="1">
      <c r="A329" s="3">
        <v>2025</v>
      </c>
      <c r="B329" s="3" t="s">
        <v>25</v>
      </c>
      <c r="C329" s="3" t="s">
        <v>182</v>
      </c>
      <c r="D329" s="3" t="s">
        <v>183</v>
      </c>
      <c r="I329" s="3" t="s">
        <v>28</v>
      </c>
      <c r="J329" s="3" t="s">
        <v>50</v>
      </c>
      <c r="K329" s="3" t="s">
        <v>30</v>
      </c>
      <c r="L329" s="3" t="s">
        <v>31</v>
      </c>
      <c r="M329" s="3">
        <v>0</v>
      </c>
      <c r="N329" s="3">
        <v>0</v>
      </c>
      <c r="O329" s="3">
        <v>0</v>
      </c>
      <c r="P329" s="3">
        <v>0</v>
      </c>
      <c r="Q329" s="3">
        <v>30</v>
      </c>
      <c r="R329" s="3">
        <v>0</v>
      </c>
      <c r="S329" s="3">
        <v>0</v>
      </c>
      <c r="T329" s="3">
        <v>30</v>
      </c>
      <c r="U329" s="3">
        <v>0</v>
      </c>
      <c r="X329" s="3">
        <v>0</v>
      </c>
      <c r="Y329" s="3">
        <v>30</v>
      </c>
    </row>
    <row r="330" spans="1:25" s="3" customFormat="1" ht="28" hidden="1">
      <c r="A330" s="3">
        <v>2025</v>
      </c>
      <c r="B330" s="3" t="s">
        <v>25</v>
      </c>
      <c r="C330" s="3" t="s">
        <v>141</v>
      </c>
      <c r="D330" s="3" t="s">
        <v>142</v>
      </c>
      <c r="I330" s="3" t="s">
        <v>28</v>
      </c>
      <c r="J330" s="3" t="s">
        <v>50</v>
      </c>
      <c r="K330" s="3" t="s">
        <v>30</v>
      </c>
      <c r="L330" s="3" t="s">
        <v>31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X330" s="3">
        <v>13</v>
      </c>
      <c r="Y330" s="3">
        <v>13</v>
      </c>
    </row>
    <row r="331" spans="1:25" s="3" customFormat="1" ht="28" hidden="1">
      <c r="A331" s="3">
        <v>2025</v>
      </c>
      <c r="B331" s="3" t="s">
        <v>25</v>
      </c>
      <c r="C331" s="3" t="s">
        <v>138</v>
      </c>
      <c r="D331" s="3" t="s">
        <v>139</v>
      </c>
      <c r="I331" s="3" t="s">
        <v>28</v>
      </c>
      <c r="J331" s="3" t="s">
        <v>29</v>
      </c>
      <c r="K331" s="3" t="s">
        <v>30</v>
      </c>
      <c r="L331" s="3" t="s">
        <v>31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X331" s="3">
        <v>2</v>
      </c>
      <c r="Y331" s="3">
        <v>2</v>
      </c>
    </row>
    <row r="332" spans="1:25" s="3" customFormat="1" ht="14" hidden="1">
      <c r="A332" s="3">
        <v>2025</v>
      </c>
      <c r="B332" s="3" t="s">
        <v>53</v>
      </c>
      <c r="C332" s="3" t="s">
        <v>138</v>
      </c>
      <c r="D332" s="3" t="s">
        <v>140</v>
      </c>
      <c r="G332" s="3" t="s">
        <v>40</v>
      </c>
      <c r="H332" s="3" t="s">
        <v>41</v>
      </c>
      <c r="I332" s="3" t="s">
        <v>28</v>
      </c>
      <c r="J332" s="3" t="s">
        <v>29</v>
      </c>
      <c r="K332" s="3" t="s">
        <v>30</v>
      </c>
      <c r="L332" s="3" t="s">
        <v>31</v>
      </c>
      <c r="M332" s="3">
        <v>0</v>
      </c>
      <c r="N332" s="3">
        <v>0</v>
      </c>
      <c r="O332" s="3">
        <v>0</v>
      </c>
      <c r="P332" s="3">
        <v>0</v>
      </c>
      <c r="Q332" s="3">
        <v>86</v>
      </c>
      <c r="R332" s="3">
        <v>0</v>
      </c>
      <c r="S332" s="3">
        <v>86</v>
      </c>
      <c r="T332" s="3">
        <v>86</v>
      </c>
      <c r="U332" s="3">
        <v>0</v>
      </c>
      <c r="X332" s="3">
        <v>0</v>
      </c>
      <c r="Y332" s="3">
        <v>86</v>
      </c>
    </row>
    <row r="333" spans="1:25" s="3" customFormat="1" ht="28" hidden="1">
      <c r="A333" s="3">
        <v>2025</v>
      </c>
      <c r="B333" s="3" t="s">
        <v>25</v>
      </c>
      <c r="C333" s="3" t="s">
        <v>411</v>
      </c>
      <c r="D333" s="3" t="s">
        <v>412</v>
      </c>
      <c r="I333" s="3" t="s">
        <v>44</v>
      </c>
      <c r="J333" s="3" t="s">
        <v>31</v>
      </c>
      <c r="K333" s="3" t="s">
        <v>45</v>
      </c>
      <c r="L333" s="3" t="s">
        <v>31</v>
      </c>
      <c r="M333" s="3">
        <v>4</v>
      </c>
      <c r="N333" s="3">
        <v>13</v>
      </c>
      <c r="O333" s="3">
        <v>0</v>
      </c>
      <c r="P333" s="3">
        <v>0</v>
      </c>
      <c r="Q333" s="3">
        <v>2</v>
      </c>
      <c r="R333" s="3">
        <v>0</v>
      </c>
      <c r="S333" s="3">
        <v>0</v>
      </c>
      <c r="T333" s="3">
        <v>15</v>
      </c>
      <c r="U333" s="3">
        <v>0</v>
      </c>
      <c r="X333" s="3">
        <v>0</v>
      </c>
      <c r="Y333" s="3">
        <v>15</v>
      </c>
    </row>
    <row r="334" spans="1:25" s="3" customFormat="1" ht="28" hidden="1">
      <c r="A334" s="3">
        <v>2025</v>
      </c>
      <c r="B334" s="3" t="s">
        <v>25</v>
      </c>
      <c r="C334" s="3" t="s">
        <v>565</v>
      </c>
      <c r="D334" s="3" t="s">
        <v>566</v>
      </c>
      <c r="I334" s="3" t="s">
        <v>44</v>
      </c>
      <c r="J334" s="3" t="s">
        <v>31</v>
      </c>
      <c r="K334" s="3" t="s">
        <v>45</v>
      </c>
      <c r="L334" s="3" t="s">
        <v>31</v>
      </c>
      <c r="M334" s="3">
        <v>7</v>
      </c>
      <c r="N334" s="3">
        <v>20</v>
      </c>
      <c r="O334" s="3">
        <v>0</v>
      </c>
      <c r="P334" s="3">
        <v>0</v>
      </c>
      <c r="Q334" s="3">
        <v>10</v>
      </c>
      <c r="R334" s="3">
        <v>0</v>
      </c>
      <c r="S334" s="3">
        <v>0</v>
      </c>
      <c r="T334" s="3">
        <v>30</v>
      </c>
      <c r="U334" s="3">
        <v>0</v>
      </c>
      <c r="X334" s="3">
        <v>0</v>
      </c>
      <c r="Y334" s="3">
        <v>30</v>
      </c>
    </row>
    <row r="335" spans="1:25" s="3" customFormat="1" ht="28" hidden="1">
      <c r="A335" s="3">
        <v>2025</v>
      </c>
      <c r="B335" s="3" t="s">
        <v>25</v>
      </c>
      <c r="C335" s="3" t="s">
        <v>550</v>
      </c>
      <c r="D335" s="3" t="s">
        <v>551</v>
      </c>
      <c r="I335" s="3" t="s">
        <v>28</v>
      </c>
      <c r="J335" s="3" t="s">
        <v>50</v>
      </c>
      <c r="K335" s="3" t="s">
        <v>30</v>
      </c>
      <c r="L335" s="3" t="s">
        <v>31</v>
      </c>
      <c r="M335" s="3">
        <v>2</v>
      </c>
      <c r="N335" s="3">
        <v>8</v>
      </c>
      <c r="O335" s="3">
        <v>0</v>
      </c>
      <c r="P335" s="3">
        <v>0</v>
      </c>
      <c r="Q335" s="3">
        <v>22</v>
      </c>
      <c r="R335" s="3">
        <v>0</v>
      </c>
      <c r="S335" s="3">
        <v>0</v>
      </c>
      <c r="T335" s="3">
        <v>30</v>
      </c>
      <c r="U335" s="3">
        <v>0</v>
      </c>
      <c r="X335" s="3">
        <v>0</v>
      </c>
      <c r="Y335" s="3">
        <v>30</v>
      </c>
    </row>
    <row r="336" spans="1:25" s="3" customFormat="1" ht="14" hidden="1">
      <c r="A336" s="3">
        <v>2025</v>
      </c>
      <c r="B336" s="3" t="s">
        <v>25</v>
      </c>
      <c r="C336" s="3" t="s">
        <v>269</v>
      </c>
      <c r="D336" s="3" t="s">
        <v>270</v>
      </c>
      <c r="I336" s="3" t="s">
        <v>44</v>
      </c>
      <c r="J336" s="3" t="s">
        <v>31</v>
      </c>
      <c r="K336" s="3" t="s">
        <v>45</v>
      </c>
      <c r="L336" s="3" t="s">
        <v>31</v>
      </c>
      <c r="M336" s="3">
        <v>6</v>
      </c>
      <c r="N336" s="3">
        <v>22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22</v>
      </c>
      <c r="U336" s="3">
        <v>0</v>
      </c>
      <c r="X336" s="3">
        <v>0</v>
      </c>
      <c r="Y336" s="3">
        <v>22</v>
      </c>
    </row>
    <row r="337" spans="1:26" s="3" customFormat="1" ht="28" hidden="1">
      <c r="A337" s="3">
        <v>2025</v>
      </c>
      <c r="B337" s="3" t="s">
        <v>32</v>
      </c>
      <c r="C337" s="3" t="s">
        <v>433</v>
      </c>
      <c r="D337" s="3" t="s">
        <v>434</v>
      </c>
      <c r="E337" s="3" t="s">
        <v>427</v>
      </c>
      <c r="F337" s="3">
        <v>9</v>
      </c>
      <c r="G337" s="3" t="s">
        <v>435</v>
      </c>
      <c r="H337" s="3" t="s">
        <v>105</v>
      </c>
      <c r="I337" s="3" t="s">
        <v>28</v>
      </c>
      <c r="J337" s="3" t="s">
        <v>29</v>
      </c>
      <c r="K337" s="3" t="s">
        <v>30</v>
      </c>
      <c r="L337" s="3" t="s">
        <v>31</v>
      </c>
      <c r="M337" s="13">
        <v>0</v>
      </c>
      <c r="N337" s="3">
        <v>0</v>
      </c>
      <c r="O337" s="3">
        <v>0</v>
      </c>
      <c r="P337" s="3">
        <v>0</v>
      </c>
      <c r="Q337" s="13">
        <v>10</v>
      </c>
      <c r="R337" s="3">
        <v>10</v>
      </c>
      <c r="S337" s="3">
        <v>0</v>
      </c>
      <c r="T337" s="3">
        <v>10</v>
      </c>
      <c r="U337" s="3">
        <v>0</v>
      </c>
      <c r="X337" s="3">
        <v>0</v>
      </c>
      <c r="Y337" s="3">
        <v>10</v>
      </c>
    </row>
    <row r="338" spans="1:26" s="3" customFormat="1" ht="42" hidden="1">
      <c r="A338" s="3">
        <v>2025</v>
      </c>
      <c r="B338" s="3" t="s">
        <v>53</v>
      </c>
      <c r="C338" s="3" t="s">
        <v>232</v>
      </c>
      <c r="D338" s="3" t="s">
        <v>233</v>
      </c>
      <c r="G338" s="3" t="s">
        <v>56</v>
      </c>
      <c r="H338" s="3" t="s">
        <v>41</v>
      </c>
      <c r="I338" s="3" t="s">
        <v>28</v>
      </c>
      <c r="J338" s="3" t="s">
        <v>29</v>
      </c>
      <c r="K338" s="3" t="s">
        <v>30</v>
      </c>
      <c r="L338" s="3" t="s">
        <v>31</v>
      </c>
      <c r="M338" s="3">
        <v>8</v>
      </c>
      <c r="N338" s="3">
        <v>20</v>
      </c>
      <c r="O338" s="3">
        <v>0</v>
      </c>
      <c r="P338" s="3">
        <v>0</v>
      </c>
      <c r="Q338" s="3">
        <v>8</v>
      </c>
      <c r="R338" s="3">
        <v>0</v>
      </c>
      <c r="S338" s="3">
        <v>0</v>
      </c>
      <c r="T338" s="3">
        <v>28</v>
      </c>
      <c r="U338" s="3">
        <v>0</v>
      </c>
      <c r="X338" s="3">
        <v>0</v>
      </c>
      <c r="Y338" s="3">
        <v>28</v>
      </c>
    </row>
    <row r="339" spans="1:26" s="3" customFormat="1" ht="42" hidden="1">
      <c r="A339" s="3">
        <v>2025</v>
      </c>
      <c r="B339" s="3" t="s">
        <v>53</v>
      </c>
      <c r="C339" s="3" t="s">
        <v>232</v>
      </c>
      <c r="D339" s="3" t="s">
        <v>234</v>
      </c>
      <c r="G339" s="3" t="s">
        <v>40</v>
      </c>
      <c r="H339" s="3" t="s">
        <v>41</v>
      </c>
      <c r="I339" s="3" t="s">
        <v>28</v>
      </c>
      <c r="J339" s="3" t="s">
        <v>29</v>
      </c>
      <c r="K339" s="3" t="s">
        <v>30</v>
      </c>
      <c r="L339" s="3" t="s">
        <v>31</v>
      </c>
      <c r="M339" s="3">
        <v>10</v>
      </c>
      <c r="N339" s="3">
        <v>20</v>
      </c>
      <c r="O339" s="3">
        <v>0</v>
      </c>
      <c r="P339" s="3">
        <v>0</v>
      </c>
      <c r="Q339" s="3">
        <v>18</v>
      </c>
      <c r="R339" s="3">
        <v>0</v>
      </c>
      <c r="S339" s="3">
        <v>18</v>
      </c>
      <c r="T339" s="3">
        <v>38</v>
      </c>
      <c r="U339" s="3">
        <v>0</v>
      </c>
      <c r="X339" s="3">
        <v>0</v>
      </c>
      <c r="Y339" s="3">
        <v>38</v>
      </c>
    </row>
    <row r="340" spans="1:26" s="3" customFormat="1" ht="28" hidden="1">
      <c r="A340" s="3">
        <v>2025</v>
      </c>
      <c r="B340" s="3" t="s">
        <v>25</v>
      </c>
      <c r="C340" s="3" t="s">
        <v>232</v>
      </c>
      <c r="D340" s="3" t="s">
        <v>236</v>
      </c>
      <c r="I340" s="3" t="s">
        <v>28</v>
      </c>
      <c r="J340" s="3" t="s">
        <v>29</v>
      </c>
      <c r="K340" s="3" t="s">
        <v>30</v>
      </c>
      <c r="L340" s="3" t="s">
        <v>31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X340" s="3">
        <v>11</v>
      </c>
      <c r="Y340" s="3">
        <v>11</v>
      </c>
    </row>
    <row r="341" spans="1:26" s="3" customFormat="1" ht="42">
      <c r="A341" s="3">
        <v>2025</v>
      </c>
      <c r="B341" s="3" t="s">
        <v>32</v>
      </c>
      <c r="C341" s="3" t="s">
        <v>232</v>
      </c>
      <c r="D341" s="3" t="s">
        <v>436</v>
      </c>
      <c r="E341" s="3" t="s">
        <v>437</v>
      </c>
      <c r="F341" s="3">
        <v>10</v>
      </c>
      <c r="G341" s="5" t="s">
        <v>36</v>
      </c>
      <c r="H341" s="5" t="s">
        <v>41</v>
      </c>
      <c r="I341" s="3" t="s">
        <v>28</v>
      </c>
      <c r="J341" s="3" t="s">
        <v>29</v>
      </c>
      <c r="K341" s="3" t="s">
        <v>30</v>
      </c>
      <c r="L341" s="3" t="s">
        <v>31</v>
      </c>
      <c r="M341" s="47">
        <v>10</v>
      </c>
      <c r="N341" s="3">
        <v>25</v>
      </c>
      <c r="O341" s="3">
        <v>0</v>
      </c>
      <c r="P341" s="3">
        <v>0</v>
      </c>
      <c r="Q341" s="47">
        <v>0</v>
      </c>
      <c r="R341" s="3">
        <v>0</v>
      </c>
      <c r="S341" s="3">
        <v>0</v>
      </c>
      <c r="T341" s="3">
        <v>25</v>
      </c>
      <c r="U341" s="3">
        <v>0</v>
      </c>
      <c r="V341" s="3">
        <f>SUBTOTAL(9,M341:M346)</f>
        <v>10</v>
      </c>
      <c r="W341" s="3">
        <f>SUBTOTAL(9,Q341:Q346)</f>
        <v>0</v>
      </c>
      <c r="X341" s="3">
        <v>0</v>
      </c>
      <c r="Y341" s="3">
        <v>25</v>
      </c>
      <c r="Z341" s="3">
        <f>SUBTOTAL(9,Y341:Y346)</f>
        <v>25</v>
      </c>
    </row>
    <row r="342" spans="1:26" s="3" customFormat="1" ht="42" hidden="1">
      <c r="A342" s="3">
        <v>2025</v>
      </c>
      <c r="B342" s="3" t="s">
        <v>53</v>
      </c>
      <c r="C342" s="3" t="s">
        <v>232</v>
      </c>
      <c r="D342" s="3" t="s">
        <v>450</v>
      </c>
      <c r="G342" s="3" t="s">
        <v>56</v>
      </c>
      <c r="H342" s="3" t="s">
        <v>41</v>
      </c>
      <c r="I342" s="3" t="s">
        <v>28</v>
      </c>
      <c r="J342" s="3" t="s">
        <v>29</v>
      </c>
      <c r="K342" s="3" t="s">
        <v>30</v>
      </c>
      <c r="L342" s="3" t="s">
        <v>31</v>
      </c>
      <c r="M342" s="3">
        <v>0</v>
      </c>
      <c r="N342" s="3">
        <v>0</v>
      </c>
      <c r="O342" s="3">
        <v>0</v>
      </c>
      <c r="P342" s="3">
        <v>0</v>
      </c>
      <c r="Q342" s="3">
        <v>2</v>
      </c>
      <c r="R342" s="3">
        <v>0</v>
      </c>
      <c r="S342" s="3">
        <v>0</v>
      </c>
      <c r="T342" s="3">
        <v>2</v>
      </c>
      <c r="U342" s="3">
        <v>0</v>
      </c>
      <c r="X342" s="3">
        <v>0</v>
      </c>
      <c r="Y342" s="3">
        <v>2</v>
      </c>
    </row>
    <row r="343" spans="1:26" s="3" customFormat="1" ht="28" hidden="1">
      <c r="A343" s="3">
        <v>2025</v>
      </c>
      <c r="B343" s="3" t="s">
        <v>53</v>
      </c>
      <c r="C343" s="3" t="s">
        <v>232</v>
      </c>
      <c r="D343" s="3" t="s">
        <v>487</v>
      </c>
      <c r="G343" s="3" t="s">
        <v>56</v>
      </c>
      <c r="H343" s="10" t="s">
        <v>41</v>
      </c>
      <c r="I343" s="3" t="s">
        <v>28</v>
      </c>
      <c r="J343" s="3" t="s">
        <v>29</v>
      </c>
      <c r="K343" s="3" t="s">
        <v>30</v>
      </c>
      <c r="L343" s="3" t="s">
        <v>31</v>
      </c>
      <c r="M343" s="3">
        <v>2</v>
      </c>
      <c r="N343" s="3">
        <v>5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5</v>
      </c>
      <c r="U343" s="3">
        <v>0</v>
      </c>
      <c r="X343" s="3">
        <v>0</v>
      </c>
      <c r="Y343" s="3">
        <v>5</v>
      </c>
    </row>
    <row r="344" spans="1:26" s="3" customFormat="1" ht="28" hidden="1">
      <c r="A344" s="3">
        <v>2025</v>
      </c>
      <c r="B344" s="3" t="s">
        <v>53</v>
      </c>
      <c r="C344" s="3" t="s">
        <v>232</v>
      </c>
      <c r="D344" s="3" t="s">
        <v>644</v>
      </c>
      <c r="G344" s="3" t="s">
        <v>56</v>
      </c>
      <c r="H344" s="3" t="s">
        <v>41</v>
      </c>
      <c r="I344" s="3" t="s">
        <v>28</v>
      </c>
      <c r="J344" s="3" t="s">
        <v>29</v>
      </c>
      <c r="K344" s="3" t="s">
        <v>30</v>
      </c>
      <c r="L344" s="3" t="s">
        <v>31</v>
      </c>
      <c r="M344" s="3">
        <v>1</v>
      </c>
      <c r="N344" s="3">
        <v>3</v>
      </c>
      <c r="O344" s="3">
        <v>0</v>
      </c>
      <c r="P344" s="3">
        <v>0</v>
      </c>
      <c r="Q344" s="3">
        <v>2</v>
      </c>
      <c r="R344" s="3">
        <v>0</v>
      </c>
      <c r="S344" s="3">
        <v>0</v>
      </c>
      <c r="T344" s="3">
        <v>5</v>
      </c>
      <c r="U344" s="3">
        <v>0</v>
      </c>
      <c r="X344" s="3">
        <v>0</v>
      </c>
      <c r="Y344" s="3">
        <v>5</v>
      </c>
    </row>
    <row r="345" spans="1:26" s="3" customFormat="1" ht="42" hidden="1">
      <c r="A345" s="3">
        <v>2025</v>
      </c>
      <c r="B345" s="3" t="s">
        <v>25</v>
      </c>
      <c r="C345" s="3" t="s">
        <v>111</v>
      </c>
      <c r="D345" s="3" t="s">
        <v>112</v>
      </c>
      <c r="I345" s="3" t="s">
        <v>28</v>
      </c>
      <c r="J345" s="3" t="s">
        <v>29</v>
      </c>
      <c r="K345" s="3" t="s">
        <v>30</v>
      </c>
      <c r="L345" s="3" t="s">
        <v>31</v>
      </c>
      <c r="M345" s="3">
        <v>4</v>
      </c>
      <c r="N345" s="3">
        <v>12</v>
      </c>
      <c r="O345" s="3">
        <v>0</v>
      </c>
      <c r="P345" s="3">
        <v>0</v>
      </c>
      <c r="Q345" s="3">
        <v>12</v>
      </c>
      <c r="R345" s="3">
        <v>0</v>
      </c>
      <c r="S345" s="3">
        <v>0</v>
      </c>
      <c r="T345" s="3">
        <v>24</v>
      </c>
      <c r="U345" s="3">
        <v>0</v>
      </c>
      <c r="X345" s="3">
        <v>0</v>
      </c>
      <c r="Y345" s="3">
        <v>24</v>
      </c>
    </row>
    <row r="346" spans="1:26" s="3" customFormat="1" ht="28" hidden="1">
      <c r="A346" s="3">
        <v>2025</v>
      </c>
      <c r="B346" s="3" t="s">
        <v>53</v>
      </c>
      <c r="C346" s="3" t="s">
        <v>597</v>
      </c>
      <c r="D346" s="3" t="s">
        <v>598</v>
      </c>
      <c r="G346" s="3" t="s">
        <v>56</v>
      </c>
      <c r="H346" s="3" t="s">
        <v>41</v>
      </c>
      <c r="I346" s="3" t="s">
        <v>28</v>
      </c>
      <c r="J346" s="3" t="s">
        <v>29</v>
      </c>
      <c r="K346" s="3" t="s">
        <v>30</v>
      </c>
      <c r="L346" s="3" t="s">
        <v>31</v>
      </c>
      <c r="M346" s="3">
        <v>0</v>
      </c>
      <c r="N346" s="3">
        <v>0</v>
      </c>
      <c r="O346" s="3">
        <v>0</v>
      </c>
      <c r="P346" s="3">
        <v>0</v>
      </c>
      <c r="Q346" s="3">
        <v>2</v>
      </c>
      <c r="R346" s="3">
        <v>0</v>
      </c>
      <c r="S346" s="3">
        <v>0</v>
      </c>
      <c r="T346" s="3">
        <v>2</v>
      </c>
      <c r="U346" s="3">
        <v>0</v>
      </c>
      <c r="X346" s="3">
        <v>0</v>
      </c>
      <c r="Y346" s="3">
        <v>2</v>
      </c>
    </row>
    <row r="347" spans="1:26" s="3" customFormat="1" ht="28" hidden="1">
      <c r="A347" s="3">
        <v>2025</v>
      </c>
      <c r="B347" s="3" t="s">
        <v>25</v>
      </c>
      <c r="C347" s="3" t="s">
        <v>492</v>
      </c>
      <c r="D347" s="3" t="s">
        <v>493</v>
      </c>
      <c r="I347" s="3" t="s">
        <v>28</v>
      </c>
      <c r="J347" s="3" t="s">
        <v>29</v>
      </c>
      <c r="K347" s="3" t="s">
        <v>30</v>
      </c>
      <c r="L347" s="3" t="s">
        <v>31</v>
      </c>
      <c r="M347" s="3">
        <v>2</v>
      </c>
      <c r="N347" s="3">
        <v>6</v>
      </c>
      <c r="O347" s="3">
        <v>0</v>
      </c>
      <c r="P347" s="3">
        <v>0</v>
      </c>
      <c r="Q347" s="3">
        <v>20</v>
      </c>
      <c r="R347" s="3">
        <v>0</v>
      </c>
      <c r="S347" s="3">
        <v>0</v>
      </c>
      <c r="T347" s="3">
        <v>26</v>
      </c>
      <c r="U347" s="3">
        <v>0</v>
      </c>
      <c r="X347" s="3">
        <v>0</v>
      </c>
      <c r="Y347" s="3">
        <v>26</v>
      </c>
    </row>
    <row r="348" spans="1:26" s="3" customFormat="1" ht="28" hidden="1">
      <c r="A348" s="3">
        <v>2025</v>
      </c>
      <c r="B348" s="3" t="s">
        <v>53</v>
      </c>
      <c r="C348" s="3" t="s">
        <v>492</v>
      </c>
      <c r="D348" s="3" t="s">
        <v>494</v>
      </c>
      <c r="G348" s="3" t="s">
        <v>56</v>
      </c>
      <c r="H348" s="3" t="s">
        <v>41</v>
      </c>
      <c r="I348" s="3" t="s">
        <v>28</v>
      </c>
      <c r="J348" s="3" t="s">
        <v>29</v>
      </c>
      <c r="K348" s="3" t="s">
        <v>30</v>
      </c>
      <c r="L348" s="3" t="s">
        <v>31</v>
      </c>
      <c r="M348" s="3">
        <v>4</v>
      </c>
      <c r="N348" s="3">
        <v>11</v>
      </c>
      <c r="O348" s="3">
        <v>0</v>
      </c>
      <c r="P348" s="3">
        <v>0</v>
      </c>
      <c r="Q348" s="3">
        <v>7</v>
      </c>
      <c r="R348" s="3">
        <v>0</v>
      </c>
      <c r="S348" s="3">
        <v>0</v>
      </c>
      <c r="T348" s="3">
        <v>18</v>
      </c>
      <c r="U348" s="3">
        <v>0</v>
      </c>
      <c r="X348" s="3">
        <v>0</v>
      </c>
      <c r="Y348" s="3">
        <v>18</v>
      </c>
    </row>
    <row r="349" spans="1:26" s="3" customFormat="1" ht="28" hidden="1">
      <c r="A349" s="3">
        <v>2025</v>
      </c>
      <c r="B349" s="3" t="s">
        <v>25</v>
      </c>
      <c r="C349" s="3" t="s">
        <v>348</v>
      </c>
      <c r="D349" s="3" t="s">
        <v>349</v>
      </c>
      <c r="H349" s="10"/>
      <c r="I349" s="3" t="s">
        <v>28</v>
      </c>
      <c r="J349" s="3" t="s">
        <v>29</v>
      </c>
      <c r="K349" s="3" t="s">
        <v>30</v>
      </c>
      <c r="L349" s="3" t="s">
        <v>31</v>
      </c>
      <c r="M349" s="3">
        <v>2</v>
      </c>
      <c r="N349" s="3">
        <v>6</v>
      </c>
      <c r="O349" s="3">
        <v>0</v>
      </c>
      <c r="P349" s="3">
        <v>0</v>
      </c>
      <c r="Q349" s="3">
        <v>20</v>
      </c>
      <c r="R349" s="3">
        <v>0</v>
      </c>
      <c r="S349" s="3">
        <v>0</v>
      </c>
      <c r="T349" s="3">
        <v>26</v>
      </c>
      <c r="U349" s="3">
        <v>0</v>
      </c>
      <c r="X349" s="3">
        <v>0</v>
      </c>
      <c r="Y349" s="3">
        <v>26</v>
      </c>
    </row>
    <row r="350" spans="1:26" s="3" customFormat="1" ht="28" hidden="1">
      <c r="A350" s="3">
        <v>2025</v>
      </c>
      <c r="B350" s="3" t="s">
        <v>25</v>
      </c>
      <c r="C350" s="3" t="s">
        <v>348</v>
      </c>
      <c r="D350" s="3" t="s">
        <v>350</v>
      </c>
      <c r="I350" s="3" t="s">
        <v>28</v>
      </c>
      <c r="J350" s="3" t="s">
        <v>29</v>
      </c>
      <c r="K350" s="3" t="s">
        <v>30</v>
      </c>
      <c r="L350" s="3" t="s">
        <v>31</v>
      </c>
      <c r="M350" s="3">
        <v>4</v>
      </c>
      <c r="N350" s="3">
        <v>13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13</v>
      </c>
      <c r="U350" s="3">
        <v>0</v>
      </c>
      <c r="X350" s="3">
        <v>0</v>
      </c>
      <c r="Y350" s="3">
        <v>13</v>
      </c>
    </row>
    <row r="351" spans="1:26" s="3" customFormat="1" ht="28" hidden="1">
      <c r="A351" s="3">
        <v>2025</v>
      </c>
      <c r="B351" s="3" t="s">
        <v>25</v>
      </c>
      <c r="C351" s="3" t="s">
        <v>348</v>
      </c>
      <c r="D351" s="3" t="s">
        <v>351</v>
      </c>
      <c r="I351" s="3" t="s">
        <v>28</v>
      </c>
      <c r="J351" s="3" t="s">
        <v>29</v>
      </c>
      <c r="K351" s="3" t="s">
        <v>30</v>
      </c>
      <c r="L351" s="3" t="s">
        <v>31</v>
      </c>
      <c r="M351" s="3">
        <v>2</v>
      </c>
      <c r="N351" s="3">
        <v>8</v>
      </c>
      <c r="O351" s="3">
        <v>0</v>
      </c>
      <c r="P351" s="3">
        <v>0</v>
      </c>
      <c r="Q351" s="3">
        <v>12</v>
      </c>
      <c r="R351" s="3">
        <v>0</v>
      </c>
      <c r="S351" s="3">
        <v>0</v>
      </c>
      <c r="T351" s="3">
        <v>20</v>
      </c>
      <c r="U351" s="3">
        <v>0</v>
      </c>
      <c r="X351" s="3">
        <v>0</v>
      </c>
      <c r="Y351" s="3">
        <v>20</v>
      </c>
    </row>
    <row r="352" spans="1:26" s="3" customFormat="1" ht="28" hidden="1">
      <c r="A352" s="3">
        <v>2025</v>
      </c>
      <c r="B352" s="3" t="s">
        <v>25</v>
      </c>
      <c r="C352" s="3" t="s">
        <v>409</v>
      </c>
      <c r="D352" s="3" t="s">
        <v>410</v>
      </c>
      <c r="I352" s="3" t="s">
        <v>44</v>
      </c>
      <c r="J352" s="3" t="s">
        <v>31</v>
      </c>
      <c r="K352" s="3" t="s">
        <v>45</v>
      </c>
      <c r="L352" s="3" t="s">
        <v>31</v>
      </c>
      <c r="M352" s="3">
        <v>5</v>
      </c>
      <c r="N352" s="3">
        <v>26</v>
      </c>
      <c r="O352" s="3">
        <v>0</v>
      </c>
      <c r="P352" s="3">
        <v>0</v>
      </c>
      <c r="Q352" s="3">
        <v>5</v>
      </c>
      <c r="R352" s="3">
        <v>0</v>
      </c>
      <c r="S352" s="3">
        <v>0</v>
      </c>
      <c r="T352" s="3">
        <v>31</v>
      </c>
      <c r="U352" s="3">
        <v>0</v>
      </c>
      <c r="X352" s="3">
        <v>0</v>
      </c>
      <c r="Y352" s="3">
        <v>31</v>
      </c>
    </row>
    <row r="353" spans="1:25" s="3" customFormat="1" ht="28" hidden="1">
      <c r="A353" s="3">
        <v>2025</v>
      </c>
      <c r="B353" s="3" t="s">
        <v>25</v>
      </c>
      <c r="C353" s="3" t="s">
        <v>649</v>
      </c>
      <c r="D353" s="3" t="s">
        <v>650</v>
      </c>
      <c r="I353" s="3" t="s">
        <v>44</v>
      </c>
      <c r="J353" s="3" t="s">
        <v>31</v>
      </c>
      <c r="K353" s="3" t="s">
        <v>45</v>
      </c>
      <c r="L353" s="3" t="s">
        <v>31</v>
      </c>
      <c r="M353" s="3">
        <v>4</v>
      </c>
      <c r="N353" s="3">
        <v>18</v>
      </c>
      <c r="O353" s="3">
        <v>0</v>
      </c>
      <c r="P353" s="3">
        <v>0</v>
      </c>
      <c r="Q353" s="3">
        <v>9</v>
      </c>
      <c r="R353" s="3">
        <v>0</v>
      </c>
      <c r="S353" s="3">
        <v>0</v>
      </c>
      <c r="T353" s="3">
        <v>27</v>
      </c>
      <c r="U353" s="3">
        <v>0</v>
      </c>
      <c r="X353" s="3">
        <v>0</v>
      </c>
      <c r="Y353" s="3">
        <v>27</v>
      </c>
    </row>
    <row r="354" spans="1:25" s="3" customFormat="1" ht="28" hidden="1">
      <c r="A354" s="3">
        <v>2025</v>
      </c>
      <c r="B354" s="3" t="s">
        <v>25</v>
      </c>
      <c r="C354" s="3" t="s">
        <v>495</v>
      </c>
      <c r="D354" s="3" t="s">
        <v>496</v>
      </c>
      <c r="I354" s="3" t="s">
        <v>44</v>
      </c>
      <c r="J354" s="3" t="s">
        <v>31</v>
      </c>
      <c r="K354" s="3" t="s">
        <v>45</v>
      </c>
      <c r="L354" s="3" t="s">
        <v>31</v>
      </c>
      <c r="M354" s="3">
        <v>2</v>
      </c>
      <c r="N354" s="3">
        <v>10</v>
      </c>
      <c r="O354" s="3">
        <v>0</v>
      </c>
      <c r="P354" s="3">
        <v>0</v>
      </c>
      <c r="Q354" s="3">
        <v>2</v>
      </c>
      <c r="R354" s="3">
        <v>0</v>
      </c>
      <c r="S354" s="3">
        <v>0</v>
      </c>
      <c r="T354" s="3">
        <v>12</v>
      </c>
      <c r="U354" s="3">
        <v>0</v>
      </c>
      <c r="X354" s="3">
        <v>0</v>
      </c>
      <c r="Y354" s="3">
        <v>12</v>
      </c>
    </row>
    <row r="355" spans="1:25" s="3" customFormat="1" ht="28" hidden="1">
      <c r="A355" s="3">
        <v>2025</v>
      </c>
      <c r="B355" s="3" t="s">
        <v>25</v>
      </c>
      <c r="C355" s="3" t="s">
        <v>113</v>
      </c>
      <c r="D355" s="3" t="s">
        <v>114</v>
      </c>
      <c r="I355" s="3" t="s">
        <v>44</v>
      </c>
      <c r="J355" s="3" t="s">
        <v>31</v>
      </c>
      <c r="K355" s="3" t="s">
        <v>45</v>
      </c>
      <c r="L355" s="3" t="s">
        <v>31</v>
      </c>
      <c r="M355" s="3">
        <v>3</v>
      </c>
      <c r="N355" s="3">
        <v>7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7</v>
      </c>
      <c r="U355" s="3">
        <v>0</v>
      </c>
      <c r="X355" s="3">
        <v>0</v>
      </c>
      <c r="Y355" s="3">
        <v>7</v>
      </c>
    </row>
    <row r="356" spans="1:25" s="3" customFormat="1" ht="28" hidden="1">
      <c r="A356" s="3">
        <v>2025</v>
      </c>
      <c r="B356" s="3" t="s">
        <v>25</v>
      </c>
      <c r="C356" s="3" t="s">
        <v>497</v>
      </c>
      <c r="D356" s="3" t="s">
        <v>498</v>
      </c>
      <c r="I356" s="3" t="s">
        <v>28</v>
      </c>
      <c r="J356" s="3" t="s">
        <v>50</v>
      </c>
      <c r="K356" s="3" t="s">
        <v>30</v>
      </c>
      <c r="L356" s="3" t="s">
        <v>31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25</v>
      </c>
      <c r="V356" s="4">
        <v>45627</v>
      </c>
      <c r="W356" s="4">
        <v>45716</v>
      </c>
      <c r="X356" s="3">
        <v>0</v>
      </c>
      <c r="Y356" s="3">
        <v>25</v>
      </c>
    </row>
    <row r="357" spans="1:25" s="3" customFormat="1" ht="28">
      <c r="A357" s="3">
        <v>2025</v>
      </c>
      <c r="B357" s="3" t="s">
        <v>32</v>
      </c>
      <c r="C357" s="3" t="s">
        <v>281</v>
      </c>
      <c r="D357" s="3" t="s">
        <v>282</v>
      </c>
      <c r="E357" s="3" t="s">
        <v>283</v>
      </c>
      <c r="F357" s="3">
        <v>5</v>
      </c>
      <c r="G357" s="5" t="s">
        <v>36</v>
      </c>
      <c r="H357" s="5" t="s">
        <v>41</v>
      </c>
      <c r="I357" s="3" t="s">
        <v>28</v>
      </c>
      <c r="J357" s="3" t="s">
        <v>29</v>
      </c>
      <c r="K357" s="3" t="s">
        <v>30</v>
      </c>
      <c r="L357" s="3" t="s">
        <v>31</v>
      </c>
      <c r="M357" s="47">
        <v>0</v>
      </c>
      <c r="N357" s="3">
        <v>0</v>
      </c>
      <c r="O357" s="3">
        <v>0</v>
      </c>
      <c r="P357" s="3">
        <v>0</v>
      </c>
      <c r="Q357" s="47">
        <v>8</v>
      </c>
      <c r="R357" s="3">
        <v>0</v>
      </c>
      <c r="S357" s="3">
        <v>0</v>
      </c>
      <c r="T357" s="3">
        <v>8</v>
      </c>
      <c r="U357" s="3">
        <v>0</v>
      </c>
      <c r="X357" s="3">
        <v>0</v>
      </c>
      <c r="Y357" s="3">
        <v>8</v>
      </c>
    </row>
    <row r="358" spans="1:25" s="3" customFormat="1" ht="28">
      <c r="A358" s="3">
        <v>2025</v>
      </c>
      <c r="B358" s="3" t="s">
        <v>32</v>
      </c>
      <c r="C358" s="3" t="s">
        <v>281</v>
      </c>
      <c r="D358" s="3" t="s">
        <v>284</v>
      </c>
      <c r="E358" s="3" t="s">
        <v>283</v>
      </c>
      <c r="F358" s="3">
        <v>5</v>
      </c>
      <c r="G358" s="5" t="s">
        <v>36</v>
      </c>
      <c r="H358" s="5" t="s">
        <v>41</v>
      </c>
      <c r="I358" s="3" t="s">
        <v>28</v>
      </c>
      <c r="J358" s="3" t="s">
        <v>29</v>
      </c>
      <c r="K358" s="3" t="s">
        <v>30</v>
      </c>
      <c r="L358" s="3" t="s">
        <v>31</v>
      </c>
      <c r="M358" s="47">
        <v>50</v>
      </c>
      <c r="N358" s="3">
        <v>167</v>
      </c>
      <c r="O358" s="3">
        <v>0</v>
      </c>
      <c r="P358" s="3">
        <v>0</v>
      </c>
      <c r="Q358" s="47">
        <v>90</v>
      </c>
      <c r="R358" s="3">
        <v>0</v>
      </c>
      <c r="S358" s="3">
        <v>0</v>
      </c>
      <c r="T358" s="3">
        <v>257</v>
      </c>
      <c r="U358" s="3">
        <v>0</v>
      </c>
      <c r="X358" s="3">
        <v>0</v>
      </c>
      <c r="Y358" s="3">
        <v>257</v>
      </c>
    </row>
    <row r="359" spans="1:25" s="3" customFormat="1" ht="28" hidden="1">
      <c r="A359" s="3">
        <v>2025</v>
      </c>
      <c r="B359" s="3" t="s">
        <v>32</v>
      </c>
      <c r="C359" s="3" t="s">
        <v>308</v>
      </c>
      <c r="D359" s="3" t="s">
        <v>309</v>
      </c>
      <c r="E359" s="3" t="s">
        <v>283</v>
      </c>
      <c r="F359" s="3">
        <v>5</v>
      </c>
      <c r="G359" s="3" t="s">
        <v>40</v>
      </c>
      <c r="H359" s="3" t="s">
        <v>41</v>
      </c>
      <c r="I359" s="3" t="s">
        <v>28</v>
      </c>
      <c r="J359" s="3" t="s">
        <v>29</v>
      </c>
      <c r="K359" s="3" t="s">
        <v>30</v>
      </c>
      <c r="L359" s="3" t="s">
        <v>31</v>
      </c>
      <c r="M359" s="13">
        <v>3</v>
      </c>
      <c r="N359" s="3">
        <v>9</v>
      </c>
      <c r="O359" s="3">
        <v>0</v>
      </c>
      <c r="P359" s="3">
        <v>0</v>
      </c>
      <c r="Q359" s="13">
        <v>32</v>
      </c>
      <c r="R359" s="3">
        <v>0</v>
      </c>
      <c r="S359" s="3">
        <v>32</v>
      </c>
      <c r="T359" s="3">
        <v>41</v>
      </c>
      <c r="U359" s="3">
        <v>0</v>
      </c>
      <c r="X359" s="3">
        <v>0</v>
      </c>
      <c r="Y359" s="3">
        <v>41</v>
      </c>
    </row>
    <row r="360" spans="1:25" s="3" customFormat="1" ht="28" hidden="1">
      <c r="A360" s="3">
        <v>2025</v>
      </c>
      <c r="B360" s="3" t="s">
        <v>25</v>
      </c>
      <c r="C360" s="3" t="s">
        <v>237</v>
      </c>
      <c r="D360" s="3" t="s">
        <v>238</v>
      </c>
      <c r="I360" s="3" t="s">
        <v>44</v>
      </c>
      <c r="J360" s="3" t="s">
        <v>31</v>
      </c>
      <c r="K360" s="3" t="s">
        <v>45</v>
      </c>
      <c r="L360" s="3" t="s">
        <v>31</v>
      </c>
      <c r="M360" s="3">
        <v>7</v>
      </c>
      <c r="N360" s="3">
        <v>40</v>
      </c>
      <c r="O360" s="3">
        <v>0</v>
      </c>
      <c r="P360" s="3">
        <v>0</v>
      </c>
      <c r="Q360" s="3">
        <v>3</v>
      </c>
      <c r="R360" s="3">
        <v>0</v>
      </c>
      <c r="S360" s="3">
        <v>0</v>
      </c>
      <c r="T360" s="3">
        <v>43</v>
      </c>
      <c r="U360" s="3">
        <v>0</v>
      </c>
      <c r="X360" s="3">
        <v>0</v>
      </c>
      <c r="Y360" s="3">
        <v>43</v>
      </c>
    </row>
    <row r="361" spans="1:25" s="3" customFormat="1" ht="28">
      <c r="A361" s="3">
        <v>2025</v>
      </c>
      <c r="B361" s="3" t="s">
        <v>32</v>
      </c>
      <c r="C361" s="3" t="s">
        <v>378</v>
      </c>
      <c r="D361" s="3" t="s">
        <v>379</v>
      </c>
      <c r="E361" s="3" t="s">
        <v>380</v>
      </c>
      <c r="F361" s="3">
        <v>6</v>
      </c>
      <c r="G361" s="5" t="s">
        <v>36</v>
      </c>
      <c r="H361" s="5" t="s">
        <v>41</v>
      </c>
      <c r="I361" s="3" t="s">
        <v>28</v>
      </c>
      <c r="J361" s="3" t="s">
        <v>29</v>
      </c>
      <c r="K361" s="3" t="s">
        <v>30</v>
      </c>
      <c r="L361" s="3" t="s">
        <v>31</v>
      </c>
      <c r="M361" s="47">
        <v>0</v>
      </c>
      <c r="N361" s="3">
        <v>0</v>
      </c>
      <c r="O361" s="3">
        <v>0</v>
      </c>
      <c r="P361" s="3">
        <v>0</v>
      </c>
      <c r="Q361" s="47">
        <v>18</v>
      </c>
      <c r="R361" s="3">
        <v>0</v>
      </c>
      <c r="S361" s="3">
        <v>0</v>
      </c>
      <c r="T361" s="3">
        <v>18</v>
      </c>
      <c r="U361" s="3">
        <v>0</v>
      </c>
      <c r="X361" s="3">
        <v>0</v>
      </c>
      <c r="Y361" s="3">
        <v>18</v>
      </c>
    </row>
    <row r="362" spans="1:25" s="3" customFormat="1" ht="28">
      <c r="A362" s="3">
        <v>2025</v>
      </c>
      <c r="B362" s="3" t="s">
        <v>32</v>
      </c>
      <c r="C362" s="3" t="s">
        <v>378</v>
      </c>
      <c r="D362" s="3" t="s">
        <v>389</v>
      </c>
      <c r="E362" s="3" t="s">
        <v>380</v>
      </c>
      <c r="F362" s="3">
        <v>6</v>
      </c>
      <c r="G362" s="5" t="s">
        <v>36</v>
      </c>
      <c r="H362" s="5" t="s">
        <v>41</v>
      </c>
      <c r="I362" s="3" t="s">
        <v>28</v>
      </c>
      <c r="J362" s="3" t="s">
        <v>29</v>
      </c>
      <c r="K362" s="3" t="s">
        <v>30</v>
      </c>
      <c r="L362" s="3" t="s">
        <v>31</v>
      </c>
      <c r="M362" s="47">
        <v>3</v>
      </c>
      <c r="N362" s="3">
        <v>8</v>
      </c>
      <c r="O362" s="3">
        <v>0</v>
      </c>
      <c r="P362" s="3">
        <v>0</v>
      </c>
      <c r="Q362" s="47">
        <v>30</v>
      </c>
      <c r="R362" s="3">
        <v>0</v>
      </c>
      <c r="S362" s="3">
        <v>0</v>
      </c>
      <c r="T362" s="3">
        <v>38</v>
      </c>
      <c r="U362" s="3">
        <v>0</v>
      </c>
      <c r="X362" s="3">
        <v>0</v>
      </c>
      <c r="Y362" s="3">
        <v>38</v>
      </c>
    </row>
    <row r="363" spans="1:25" s="3" customFormat="1" ht="14" hidden="1">
      <c r="A363" s="3">
        <v>2025</v>
      </c>
      <c r="B363" s="3" t="s">
        <v>25</v>
      </c>
      <c r="C363" s="3" t="s">
        <v>647</v>
      </c>
      <c r="D363" s="3" t="s">
        <v>648</v>
      </c>
      <c r="I363" s="3" t="s">
        <v>28</v>
      </c>
      <c r="J363" s="3" t="s">
        <v>50</v>
      </c>
      <c r="K363" s="3" t="s">
        <v>30</v>
      </c>
      <c r="L363" s="3" t="s">
        <v>31</v>
      </c>
      <c r="M363" s="3">
        <v>3</v>
      </c>
      <c r="N363" s="3">
        <v>7</v>
      </c>
      <c r="O363" s="3">
        <v>0</v>
      </c>
      <c r="P363" s="3">
        <v>0</v>
      </c>
      <c r="Q363" s="3">
        <v>6</v>
      </c>
      <c r="R363" s="3">
        <v>0</v>
      </c>
      <c r="S363" s="3">
        <v>0</v>
      </c>
      <c r="T363" s="3">
        <v>13</v>
      </c>
      <c r="U363" s="3">
        <v>0</v>
      </c>
      <c r="X363" s="3">
        <v>0</v>
      </c>
      <c r="Y363" s="3">
        <v>13</v>
      </c>
    </row>
    <row r="364" spans="1:25" s="3" customFormat="1" ht="28" hidden="1">
      <c r="A364" s="3">
        <v>2025</v>
      </c>
      <c r="B364" s="3" t="s">
        <v>53</v>
      </c>
      <c r="C364" s="3" t="s">
        <v>243</v>
      </c>
      <c r="D364" s="3" t="s">
        <v>244</v>
      </c>
      <c r="G364" s="3" t="s">
        <v>36</v>
      </c>
      <c r="H364" s="3" t="s">
        <v>41</v>
      </c>
      <c r="I364" s="3" t="s">
        <v>28</v>
      </c>
      <c r="J364" s="3" t="s">
        <v>29</v>
      </c>
      <c r="K364" s="3" t="s">
        <v>30</v>
      </c>
      <c r="L364" s="3" t="s">
        <v>31</v>
      </c>
      <c r="M364" s="47">
        <v>7</v>
      </c>
      <c r="N364" s="3">
        <v>14</v>
      </c>
      <c r="O364" s="3">
        <v>0</v>
      </c>
      <c r="P364" s="3">
        <v>0</v>
      </c>
      <c r="Q364" s="47">
        <v>5</v>
      </c>
      <c r="R364" s="3">
        <v>0</v>
      </c>
      <c r="S364" s="3">
        <v>0</v>
      </c>
      <c r="T364" s="3">
        <v>19</v>
      </c>
      <c r="U364" s="3">
        <v>0</v>
      </c>
      <c r="X364" s="3">
        <v>0</v>
      </c>
      <c r="Y364" s="3">
        <v>19</v>
      </c>
    </row>
    <row r="365" spans="1:25" s="3" customFormat="1" ht="28" hidden="1">
      <c r="A365" s="3">
        <v>2025</v>
      </c>
      <c r="B365" s="3" t="s">
        <v>25</v>
      </c>
      <c r="C365" s="3" t="s">
        <v>243</v>
      </c>
      <c r="D365" s="3" t="s">
        <v>245</v>
      </c>
      <c r="I365" s="3" t="s">
        <v>28</v>
      </c>
      <c r="J365" s="3" t="s">
        <v>29</v>
      </c>
      <c r="K365" s="3" t="s">
        <v>30</v>
      </c>
      <c r="L365" s="3" t="s">
        <v>31</v>
      </c>
      <c r="M365" s="3">
        <v>0</v>
      </c>
      <c r="N365" s="3">
        <v>0</v>
      </c>
      <c r="O365" s="3">
        <v>0</v>
      </c>
      <c r="P365" s="3">
        <v>0</v>
      </c>
      <c r="Q365" s="3">
        <v>18</v>
      </c>
      <c r="R365" s="3">
        <v>0</v>
      </c>
      <c r="S365" s="3">
        <v>0</v>
      </c>
      <c r="T365" s="3">
        <v>18</v>
      </c>
      <c r="U365" s="3">
        <v>0</v>
      </c>
      <c r="X365" s="3">
        <v>0</v>
      </c>
      <c r="Y365" s="3">
        <v>18</v>
      </c>
    </row>
    <row r="366" spans="1:25" s="3" customFormat="1" ht="42" hidden="1">
      <c r="A366" s="3">
        <v>2025</v>
      </c>
      <c r="B366" s="3" t="s">
        <v>75</v>
      </c>
      <c r="C366" s="3" t="s">
        <v>243</v>
      </c>
      <c r="D366" s="3" t="s">
        <v>246</v>
      </c>
      <c r="I366" s="3" t="s">
        <v>28</v>
      </c>
      <c r="J366" s="3" t="s">
        <v>29</v>
      </c>
      <c r="K366" s="3" t="s">
        <v>30</v>
      </c>
      <c r="L366" s="3" t="s">
        <v>31</v>
      </c>
      <c r="M366" s="3">
        <v>6</v>
      </c>
      <c r="N366" s="3">
        <v>16</v>
      </c>
      <c r="O366" s="3">
        <v>0</v>
      </c>
      <c r="P366" s="3">
        <v>0</v>
      </c>
      <c r="Q366" s="3">
        <v>24</v>
      </c>
      <c r="R366" s="3">
        <v>0</v>
      </c>
      <c r="S366" s="3">
        <v>0</v>
      </c>
      <c r="T366" s="3">
        <v>40</v>
      </c>
      <c r="U366" s="3">
        <v>0</v>
      </c>
      <c r="X366" s="3">
        <v>0</v>
      </c>
      <c r="Y366" s="3">
        <v>40</v>
      </c>
    </row>
    <row r="367" spans="1:25" s="3" customFormat="1" ht="42" hidden="1">
      <c r="A367" s="3">
        <v>2025</v>
      </c>
      <c r="B367" s="3" t="s">
        <v>75</v>
      </c>
      <c r="C367" s="3" t="s">
        <v>243</v>
      </c>
      <c r="D367" s="3" t="s">
        <v>247</v>
      </c>
      <c r="I367" s="3" t="s">
        <v>28</v>
      </c>
      <c r="J367" s="3" t="s">
        <v>29</v>
      </c>
      <c r="K367" s="3" t="s">
        <v>30</v>
      </c>
      <c r="L367" s="3" t="s">
        <v>31</v>
      </c>
      <c r="M367" s="3">
        <v>0</v>
      </c>
      <c r="N367" s="3">
        <v>0</v>
      </c>
      <c r="O367" s="3">
        <v>0</v>
      </c>
      <c r="P367" s="3">
        <v>0</v>
      </c>
      <c r="Q367" s="3">
        <v>8</v>
      </c>
      <c r="R367" s="3">
        <v>0</v>
      </c>
      <c r="S367" s="3">
        <v>8</v>
      </c>
      <c r="T367" s="3">
        <v>8</v>
      </c>
      <c r="U367" s="3">
        <v>0</v>
      </c>
      <c r="X367" s="3">
        <v>0</v>
      </c>
      <c r="Y367" s="3">
        <v>8</v>
      </c>
    </row>
    <row r="368" spans="1:25" s="3" customFormat="1" ht="28" hidden="1">
      <c r="A368" s="3">
        <v>2025</v>
      </c>
      <c r="B368" s="3" t="s">
        <v>25</v>
      </c>
      <c r="C368" s="3" t="s">
        <v>624</v>
      </c>
      <c r="D368" s="3" t="s">
        <v>625</v>
      </c>
      <c r="I368" s="3" t="s">
        <v>28</v>
      </c>
      <c r="J368" s="3" t="s">
        <v>50</v>
      </c>
      <c r="K368" s="3" t="s">
        <v>30</v>
      </c>
      <c r="L368" s="3" t="s">
        <v>31</v>
      </c>
      <c r="M368" s="3">
        <v>4</v>
      </c>
      <c r="N368" s="3">
        <v>10</v>
      </c>
      <c r="O368" s="3">
        <v>0</v>
      </c>
      <c r="P368" s="3">
        <v>0</v>
      </c>
      <c r="Q368" s="3">
        <v>40</v>
      </c>
      <c r="R368" s="3">
        <v>0</v>
      </c>
      <c r="S368" s="3">
        <v>0</v>
      </c>
      <c r="T368" s="3">
        <v>50</v>
      </c>
      <c r="U368" s="3">
        <v>0</v>
      </c>
      <c r="X368" s="3">
        <v>0</v>
      </c>
      <c r="Y368" s="3">
        <v>50</v>
      </c>
    </row>
    <row r="369" spans="1:25" s="3" customFormat="1" ht="28" hidden="1">
      <c r="A369" s="3">
        <v>2025</v>
      </c>
      <c r="B369" s="3" t="s">
        <v>75</v>
      </c>
      <c r="C369" s="3" t="s">
        <v>624</v>
      </c>
      <c r="D369" s="3" t="s">
        <v>626</v>
      </c>
      <c r="I369" s="3" t="s">
        <v>28</v>
      </c>
      <c r="J369" s="3" t="s">
        <v>50</v>
      </c>
      <c r="K369" s="3" t="s">
        <v>30</v>
      </c>
      <c r="L369" s="3" t="s">
        <v>31</v>
      </c>
      <c r="M369" s="3">
        <v>5</v>
      </c>
      <c r="N369" s="3">
        <v>10</v>
      </c>
      <c r="O369" s="3">
        <v>0</v>
      </c>
      <c r="P369" s="3">
        <v>0</v>
      </c>
      <c r="Q369" s="3">
        <v>2</v>
      </c>
      <c r="R369" s="3">
        <v>0</v>
      </c>
      <c r="S369" s="3">
        <v>0</v>
      </c>
      <c r="T369" s="3">
        <v>12</v>
      </c>
      <c r="U369" s="3">
        <v>0</v>
      </c>
      <c r="X369" s="3">
        <v>0</v>
      </c>
      <c r="Y369" s="3">
        <v>12</v>
      </c>
    </row>
    <row r="370" spans="1:25" s="3" customFormat="1" ht="28" hidden="1">
      <c r="A370" s="3">
        <v>2025</v>
      </c>
      <c r="B370" s="3" t="s">
        <v>53</v>
      </c>
      <c r="C370" s="3" t="s">
        <v>143</v>
      </c>
      <c r="D370" s="3" t="s">
        <v>144</v>
      </c>
      <c r="G370" s="3" t="s">
        <v>56</v>
      </c>
      <c r="H370" s="3" t="s">
        <v>41</v>
      </c>
      <c r="I370" s="3" t="s">
        <v>28</v>
      </c>
      <c r="J370" s="3" t="s">
        <v>29</v>
      </c>
      <c r="K370" s="3" t="s">
        <v>30</v>
      </c>
      <c r="L370" s="3" t="s">
        <v>31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X370" s="3">
        <v>0</v>
      </c>
      <c r="Y370" s="3">
        <v>0</v>
      </c>
    </row>
    <row r="371" spans="1:25" s="3" customFormat="1" ht="28">
      <c r="A371" s="3">
        <v>2025</v>
      </c>
      <c r="B371" s="3" t="s">
        <v>32</v>
      </c>
      <c r="C371" s="3" t="s">
        <v>143</v>
      </c>
      <c r="D371" s="3" t="s">
        <v>570</v>
      </c>
      <c r="E371" s="3" t="s">
        <v>564</v>
      </c>
      <c r="F371" s="3">
        <v>14</v>
      </c>
      <c r="G371" s="3" t="s">
        <v>36</v>
      </c>
      <c r="H371" s="3" t="s">
        <v>41</v>
      </c>
      <c r="I371" s="3" t="s">
        <v>28</v>
      </c>
      <c r="J371" s="3" t="s">
        <v>29</v>
      </c>
      <c r="K371" s="3" t="s">
        <v>30</v>
      </c>
      <c r="L371" s="3" t="s">
        <v>31</v>
      </c>
      <c r="M371" s="47">
        <v>9</v>
      </c>
      <c r="N371" s="3">
        <v>18</v>
      </c>
      <c r="O371" s="3">
        <v>0</v>
      </c>
      <c r="P371" s="3">
        <v>0</v>
      </c>
      <c r="Q371" s="47">
        <v>17</v>
      </c>
      <c r="R371" s="3">
        <v>17</v>
      </c>
      <c r="S371" s="3">
        <v>0</v>
      </c>
      <c r="T371" s="3">
        <v>35</v>
      </c>
      <c r="U371" s="3">
        <v>0</v>
      </c>
      <c r="X371" s="3">
        <v>0</v>
      </c>
      <c r="Y371" s="3">
        <v>35</v>
      </c>
    </row>
    <row r="372" spans="1:25" s="3" customFormat="1" ht="28" hidden="1">
      <c r="A372" s="3">
        <v>2025</v>
      </c>
      <c r="B372" s="3" t="s">
        <v>53</v>
      </c>
      <c r="C372" s="3" t="s">
        <v>143</v>
      </c>
      <c r="D372" s="3" t="s">
        <v>666</v>
      </c>
      <c r="G372" s="3" t="s">
        <v>36</v>
      </c>
      <c r="H372" s="3" t="s">
        <v>41</v>
      </c>
      <c r="I372" s="3" t="s">
        <v>28</v>
      </c>
      <c r="J372" s="3" t="s">
        <v>29</v>
      </c>
      <c r="K372" s="3" t="s">
        <v>30</v>
      </c>
      <c r="L372" s="3" t="s">
        <v>31</v>
      </c>
      <c r="M372" s="47">
        <v>20</v>
      </c>
      <c r="N372" s="3">
        <v>50</v>
      </c>
      <c r="O372" s="3">
        <v>0</v>
      </c>
      <c r="P372" s="3">
        <v>0</v>
      </c>
      <c r="Q372" s="47">
        <v>18</v>
      </c>
      <c r="R372" s="3">
        <v>0</v>
      </c>
      <c r="S372" s="3">
        <v>0</v>
      </c>
      <c r="T372" s="3">
        <v>68</v>
      </c>
      <c r="U372" s="3">
        <v>0</v>
      </c>
      <c r="X372" s="3">
        <v>0</v>
      </c>
      <c r="Y372" s="3">
        <v>68</v>
      </c>
    </row>
    <row r="373" spans="1:25" s="3" customFormat="1" ht="28" hidden="1">
      <c r="A373" s="3">
        <v>2025</v>
      </c>
      <c r="B373" s="3" t="s">
        <v>53</v>
      </c>
      <c r="C373" s="3" t="s">
        <v>143</v>
      </c>
      <c r="D373" s="3" t="s">
        <v>667</v>
      </c>
      <c r="G373" s="3" t="s">
        <v>56</v>
      </c>
      <c r="H373" s="3" t="s">
        <v>41</v>
      </c>
      <c r="I373" s="3" t="s">
        <v>28</v>
      </c>
      <c r="J373" s="3" t="s">
        <v>29</v>
      </c>
      <c r="K373" s="3" t="s">
        <v>30</v>
      </c>
      <c r="L373" s="3" t="s">
        <v>31</v>
      </c>
      <c r="M373" s="3">
        <v>10</v>
      </c>
      <c r="N373" s="3">
        <v>25</v>
      </c>
      <c r="O373" s="3">
        <v>0</v>
      </c>
      <c r="P373" s="3">
        <v>0</v>
      </c>
      <c r="Q373" s="3">
        <v>10</v>
      </c>
      <c r="R373" s="3">
        <v>0</v>
      </c>
      <c r="S373" s="3">
        <v>0</v>
      </c>
      <c r="T373" s="3">
        <v>35</v>
      </c>
      <c r="U373" s="3">
        <v>0</v>
      </c>
      <c r="X373" s="3">
        <v>0</v>
      </c>
      <c r="Y373" s="3">
        <v>35</v>
      </c>
    </row>
    <row r="374" spans="1:25" s="3" customFormat="1" ht="42">
      <c r="A374" s="3">
        <v>2025</v>
      </c>
      <c r="B374" s="3" t="s">
        <v>32</v>
      </c>
      <c r="C374" s="3" t="s">
        <v>400</v>
      </c>
      <c r="D374" s="3" t="s">
        <v>401</v>
      </c>
      <c r="E374" s="3" t="s">
        <v>399</v>
      </c>
      <c r="F374" s="3">
        <v>8</v>
      </c>
      <c r="G374" s="5" t="s">
        <v>36</v>
      </c>
      <c r="H374" s="5" t="s">
        <v>41</v>
      </c>
      <c r="I374" s="3" t="s">
        <v>28</v>
      </c>
      <c r="J374" s="3" t="s">
        <v>29</v>
      </c>
      <c r="K374" s="3" t="s">
        <v>30</v>
      </c>
      <c r="L374" s="3" t="s">
        <v>31</v>
      </c>
      <c r="M374" s="47">
        <v>0</v>
      </c>
      <c r="N374" s="3">
        <v>0</v>
      </c>
      <c r="O374" s="3">
        <v>0</v>
      </c>
      <c r="P374" s="3">
        <v>0</v>
      </c>
      <c r="Q374" s="47">
        <v>6</v>
      </c>
      <c r="R374" s="3">
        <v>6</v>
      </c>
      <c r="S374" s="3">
        <v>0</v>
      </c>
      <c r="T374" s="3">
        <v>6</v>
      </c>
      <c r="U374" s="3">
        <v>0</v>
      </c>
      <c r="X374" s="3">
        <v>0</v>
      </c>
      <c r="Y374" s="3">
        <v>6</v>
      </c>
    </row>
    <row r="375" spans="1:25" s="3" customFormat="1" ht="28" hidden="1">
      <c r="A375" s="3">
        <v>2025</v>
      </c>
      <c r="B375" s="3" t="s">
        <v>53</v>
      </c>
      <c r="C375" s="3" t="s">
        <v>400</v>
      </c>
      <c r="D375" s="3" t="s">
        <v>673</v>
      </c>
      <c r="G375" s="3" t="s">
        <v>40</v>
      </c>
      <c r="H375" s="3" t="s">
        <v>41</v>
      </c>
      <c r="I375" s="3" t="s">
        <v>28</v>
      </c>
      <c r="J375" s="3" t="s">
        <v>29</v>
      </c>
      <c r="K375" s="3" t="s">
        <v>30</v>
      </c>
      <c r="L375" s="3" t="s">
        <v>31</v>
      </c>
      <c r="M375" s="3">
        <v>10</v>
      </c>
      <c r="N375" s="3">
        <v>22</v>
      </c>
      <c r="O375" s="3">
        <v>0</v>
      </c>
      <c r="P375" s="3">
        <v>0</v>
      </c>
      <c r="Q375" s="3">
        <v>24</v>
      </c>
      <c r="R375" s="3">
        <v>0</v>
      </c>
      <c r="S375" s="3">
        <v>24</v>
      </c>
      <c r="T375" s="3">
        <v>46</v>
      </c>
      <c r="U375" s="3">
        <v>0</v>
      </c>
      <c r="X375" s="3">
        <v>0</v>
      </c>
      <c r="Y375" s="3">
        <v>46</v>
      </c>
    </row>
    <row r="376" spans="1:25" s="3" customFormat="1" ht="28" hidden="1">
      <c r="A376" s="3">
        <v>2025</v>
      </c>
      <c r="B376" s="3" t="s">
        <v>53</v>
      </c>
      <c r="C376" s="3" t="s">
        <v>400</v>
      </c>
      <c r="D376" s="3" t="s">
        <v>674</v>
      </c>
      <c r="G376" s="3" t="s">
        <v>56</v>
      </c>
      <c r="H376" s="3" t="s">
        <v>41</v>
      </c>
      <c r="I376" s="3" t="s">
        <v>28</v>
      </c>
      <c r="J376" s="3" t="s">
        <v>29</v>
      </c>
      <c r="K376" s="3" t="s">
        <v>30</v>
      </c>
      <c r="L376" s="3" t="s">
        <v>31</v>
      </c>
      <c r="M376" s="3">
        <v>2</v>
      </c>
      <c r="N376" s="3">
        <v>6</v>
      </c>
      <c r="O376" s="3">
        <v>0</v>
      </c>
      <c r="P376" s="3">
        <v>0</v>
      </c>
      <c r="Q376" s="3">
        <v>2</v>
      </c>
      <c r="R376" s="3">
        <v>0</v>
      </c>
      <c r="S376" s="3">
        <v>0</v>
      </c>
      <c r="T376" s="3">
        <v>8</v>
      </c>
      <c r="U376" s="3">
        <v>0</v>
      </c>
      <c r="X376" s="3">
        <v>0</v>
      </c>
      <c r="Y376" s="3">
        <v>8</v>
      </c>
    </row>
    <row r="377" spans="1:25" s="3" customFormat="1" ht="28" hidden="1">
      <c r="A377" s="3">
        <v>2025</v>
      </c>
      <c r="B377" s="3" t="s">
        <v>25</v>
      </c>
      <c r="C377" s="3" t="s">
        <v>400</v>
      </c>
      <c r="D377" s="3" t="s">
        <v>677</v>
      </c>
      <c r="I377" s="3" t="s">
        <v>28</v>
      </c>
      <c r="J377" s="3" t="s">
        <v>29</v>
      </c>
      <c r="K377" s="3" t="s">
        <v>30</v>
      </c>
      <c r="L377" s="3" t="s">
        <v>31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X377" s="3">
        <v>1</v>
      </c>
      <c r="Y377" s="3">
        <v>1</v>
      </c>
    </row>
    <row r="378" spans="1:25" s="3" customFormat="1" ht="28" hidden="1">
      <c r="A378" s="3">
        <v>2025</v>
      </c>
      <c r="B378" s="3" t="s">
        <v>32</v>
      </c>
      <c r="C378" s="3" t="s">
        <v>397</v>
      </c>
      <c r="D378" s="3" t="s">
        <v>398</v>
      </c>
      <c r="E378" s="3" t="s">
        <v>399</v>
      </c>
      <c r="F378" s="3">
        <v>8</v>
      </c>
      <c r="G378" s="3" t="s">
        <v>40</v>
      </c>
      <c r="H378" s="3" t="s">
        <v>41</v>
      </c>
      <c r="I378" s="3" t="s">
        <v>28</v>
      </c>
      <c r="J378" s="3" t="s">
        <v>29</v>
      </c>
      <c r="K378" s="3" t="s">
        <v>30</v>
      </c>
      <c r="L378" s="3" t="s">
        <v>31</v>
      </c>
      <c r="M378" s="13">
        <v>0</v>
      </c>
      <c r="N378" s="3">
        <v>0</v>
      </c>
      <c r="O378" s="3">
        <v>0</v>
      </c>
      <c r="P378" s="3">
        <v>0</v>
      </c>
      <c r="Q378" s="13">
        <v>5</v>
      </c>
      <c r="R378" s="3">
        <v>0</v>
      </c>
      <c r="S378" s="3">
        <v>5</v>
      </c>
      <c r="T378" s="3">
        <v>5</v>
      </c>
      <c r="U378" s="3">
        <v>0</v>
      </c>
      <c r="X378" s="3">
        <v>0</v>
      </c>
      <c r="Y378" s="3">
        <v>5</v>
      </c>
    </row>
    <row r="379" spans="1:25" s="3" customFormat="1" ht="14" hidden="1">
      <c r="A379" s="3">
        <v>2025</v>
      </c>
      <c r="B379" s="3" t="s">
        <v>25</v>
      </c>
      <c r="C379" s="3" t="s">
        <v>567</v>
      </c>
      <c r="D379" s="3" t="s">
        <v>568</v>
      </c>
      <c r="I379" s="3" t="s">
        <v>28</v>
      </c>
      <c r="J379" s="3" t="s">
        <v>29</v>
      </c>
      <c r="K379" s="3" t="s">
        <v>30</v>
      </c>
      <c r="L379" s="3" t="s">
        <v>31</v>
      </c>
      <c r="M379" s="3">
        <v>5</v>
      </c>
      <c r="N379" s="3">
        <v>20</v>
      </c>
      <c r="O379" s="3">
        <v>0</v>
      </c>
      <c r="P379" s="3">
        <v>0</v>
      </c>
      <c r="Q379" s="3">
        <v>30</v>
      </c>
      <c r="R379" s="3">
        <v>0</v>
      </c>
      <c r="S379" s="3">
        <v>0</v>
      </c>
      <c r="T379" s="3">
        <v>50</v>
      </c>
      <c r="U379" s="3">
        <v>0</v>
      </c>
      <c r="X379" s="3">
        <v>0</v>
      </c>
      <c r="Y379" s="3">
        <v>50</v>
      </c>
    </row>
    <row r="380" spans="1:25" s="3" customFormat="1" ht="28" hidden="1">
      <c r="A380" s="3">
        <v>2025</v>
      </c>
      <c r="B380" s="3" t="s">
        <v>53</v>
      </c>
      <c r="C380" s="3" t="s">
        <v>567</v>
      </c>
      <c r="D380" s="3" t="s">
        <v>569</v>
      </c>
      <c r="G380" s="3" t="s">
        <v>104</v>
      </c>
      <c r="H380" s="3" t="s">
        <v>41</v>
      </c>
      <c r="I380" s="3" t="s">
        <v>28</v>
      </c>
      <c r="J380" s="3" t="s">
        <v>29</v>
      </c>
      <c r="K380" s="3" t="s">
        <v>30</v>
      </c>
      <c r="L380" s="3" t="s">
        <v>31</v>
      </c>
      <c r="M380" s="3">
        <v>0</v>
      </c>
      <c r="N380" s="3">
        <v>0</v>
      </c>
      <c r="O380" s="3">
        <v>0</v>
      </c>
      <c r="P380" s="3">
        <v>0</v>
      </c>
      <c r="Q380" s="3">
        <v>2</v>
      </c>
      <c r="R380" s="3">
        <v>0</v>
      </c>
      <c r="S380" s="3">
        <v>0</v>
      </c>
      <c r="T380" s="3">
        <v>2</v>
      </c>
      <c r="U380" s="3">
        <v>0</v>
      </c>
      <c r="X380" s="3">
        <v>0</v>
      </c>
      <c r="Y380" s="3">
        <v>2</v>
      </c>
    </row>
    <row r="381" spans="1:25" s="3" customFormat="1" ht="28" hidden="1">
      <c r="A381" s="3">
        <v>2025</v>
      </c>
      <c r="B381" s="3" t="s">
        <v>53</v>
      </c>
      <c r="C381" s="3" t="s">
        <v>54</v>
      </c>
      <c r="D381" s="3" t="s">
        <v>55</v>
      </c>
      <c r="G381" s="3" t="s">
        <v>56</v>
      </c>
      <c r="H381" s="3" t="s">
        <v>41</v>
      </c>
      <c r="I381" s="3" t="s">
        <v>28</v>
      </c>
      <c r="J381" s="3" t="s">
        <v>29</v>
      </c>
      <c r="K381" s="3" t="s">
        <v>30</v>
      </c>
      <c r="L381" s="3" t="s">
        <v>31</v>
      </c>
      <c r="M381" s="3">
        <v>1</v>
      </c>
      <c r="N381" s="3">
        <v>3</v>
      </c>
      <c r="O381" s="3">
        <v>0</v>
      </c>
      <c r="P381" s="3">
        <v>0</v>
      </c>
      <c r="Q381" s="3">
        <v>5</v>
      </c>
      <c r="R381" s="3">
        <v>0</v>
      </c>
      <c r="S381" s="3">
        <v>0</v>
      </c>
      <c r="T381" s="3">
        <v>8</v>
      </c>
      <c r="U381" s="3">
        <v>0</v>
      </c>
      <c r="X381" s="3">
        <v>0</v>
      </c>
      <c r="Y381" s="3">
        <v>8</v>
      </c>
    </row>
    <row r="382" spans="1:25" s="3" customFormat="1" ht="28" hidden="1">
      <c r="A382" s="3">
        <v>2025</v>
      </c>
      <c r="B382" s="3" t="s">
        <v>25</v>
      </c>
      <c r="C382" s="3" t="s">
        <v>357</v>
      </c>
      <c r="D382" s="3" t="s">
        <v>358</v>
      </c>
      <c r="I382" s="3" t="s">
        <v>28</v>
      </c>
      <c r="J382" s="3" t="s">
        <v>50</v>
      </c>
      <c r="K382" s="3" t="s">
        <v>30</v>
      </c>
      <c r="L382" s="3" t="s">
        <v>31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30</v>
      </c>
      <c r="V382" s="4">
        <v>45597</v>
      </c>
      <c r="W382" s="4">
        <v>45716</v>
      </c>
      <c r="X382" s="3">
        <v>0</v>
      </c>
      <c r="Y382" s="3">
        <v>30</v>
      </c>
    </row>
    <row r="383" spans="1:25" s="3" customFormat="1" ht="14" hidden="1">
      <c r="A383" s="3">
        <v>2025</v>
      </c>
      <c r="B383" s="3" t="s">
        <v>25</v>
      </c>
      <c r="C383" s="3" t="s">
        <v>299</v>
      </c>
      <c r="D383" s="3" t="s">
        <v>300</v>
      </c>
      <c r="I383" s="3" t="s">
        <v>44</v>
      </c>
      <c r="J383" s="3" t="s">
        <v>31</v>
      </c>
      <c r="K383" s="3" t="s">
        <v>45</v>
      </c>
      <c r="L383" s="3" t="s">
        <v>31</v>
      </c>
      <c r="M383" s="3">
        <v>3</v>
      </c>
      <c r="N383" s="3">
        <v>15</v>
      </c>
      <c r="O383" s="3">
        <v>0</v>
      </c>
      <c r="P383" s="3">
        <v>0</v>
      </c>
      <c r="Q383" s="3">
        <v>2</v>
      </c>
      <c r="R383" s="3">
        <v>0</v>
      </c>
      <c r="S383" s="3">
        <v>0</v>
      </c>
      <c r="T383" s="3">
        <v>17</v>
      </c>
      <c r="U383" s="3">
        <v>0</v>
      </c>
      <c r="X383" s="3">
        <v>0</v>
      </c>
      <c r="Y383" s="3">
        <v>17</v>
      </c>
    </row>
    <row r="384" spans="1:25" s="3" customFormat="1" ht="28" hidden="1">
      <c r="A384" s="3">
        <v>2025</v>
      </c>
      <c r="B384" s="3" t="s">
        <v>32</v>
      </c>
      <c r="C384" s="3" t="s">
        <v>545</v>
      </c>
      <c r="D384" s="3" t="s">
        <v>546</v>
      </c>
      <c r="E384" s="3" t="s">
        <v>531</v>
      </c>
      <c r="F384" s="3">
        <v>14</v>
      </c>
      <c r="G384" s="3" t="s">
        <v>540</v>
      </c>
      <c r="H384" s="3" t="s">
        <v>105</v>
      </c>
      <c r="I384" s="3" t="s">
        <v>28</v>
      </c>
      <c r="J384" s="3" t="s">
        <v>29</v>
      </c>
      <c r="K384" s="3" t="s">
        <v>30</v>
      </c>
      <c r="L384" s="3" t="s">
        <v>31</v>
      </c>
      <c r="M384" s="13">
        <v>0</v>
      </c>
      <c r="N384" s="3">
        <v>0</v>
      </c>
      <c r="O384" s="3">
        <v>0</v>
      </c>
      <c r="P384" s="3">
        <v>0</v>
      </c>
      <c r="Q384" s="13">
        <v>45</v>
      </c>
      <c r="R384" s="3">
        <v>45</v>
      </c>
      <c r="S384" s="3">
        <v>0</v>
      </c>
      <c r="T384" s="3">
        <v>45</v>
      </c>
      <c r="U384" s="3">
        <v>0</v>
      </c>
      <c r="X384" s="3">
        <v>0</v>
      </c>
      <c r="Y384" s="3">
        <v>45</v>
      </c>
    </row>
    <row r="385" spans="1:25" s="3" customFormat="1" ht="28" hidden="1">
      <c r="A385" s="3">
        <v>2025</v>
      </c>
      <c r="B385" s="3" t="s">
        <v>25</v>
      </c>
      <c r="C385" s="3" t="s">
        <v>145</v>
      </c>
      <c r="D385" s="3" t="s">
        <v>146</v>
      </c>
      <c r="I385" s="3" t="s">
        <v>28</v>
      </c>
      <c r="J385" s="3" t="s">
        <v>31</v>
      </c>
      <c r="K385" s="3" t="s">
        <v>45</v>
      </c>
      <c r="L385" s="3" t="s">
        <v>31</v>
      </c>
      <c r="M385" s="3">
        <v>7</v>
      </c>
      <c r="N385" s="3">
        <v>20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20</v>
      </c>
      <c r="U385" s="3">
        <v>0</v>
      </c>
      <c r="X385" s="3">
        <v>0</v>
      </c>
      <c r="Y385" s="3">
        <v>20</v>
      </c>
    </row>
    <row r="386" spans="1:25" s="3" customFormat="1" ht="28" hidden="1">
      <c r="A386" s="3">
        <v>2025</v>
      </c>
      <c r="B386" s="3" t="s">
        <v>32</v>
      </c>
      <c r="C386" s="3" t="s">
        <v>289</v>
      </c>
      <c r="D386" s="3" t="s">
        <v>290</v>
      </c>
      <c r="E386" s="3" t="s">
        <v>283</v>
      </c>
      <c r="F386" s="3">
        <v>5</v>
      </c>
      <c r="G386" s="3" t="s">
        <v>104</v>
      </c>
      <c r="H386" s="3" t="s">
        <v>105</v>
      </c>
      <c r="I386" s="3" t="s">
        <v>28</v>
      </c>
      <c r="J386" s="3" t="s">
        <v>29</v>
      </c>
      <c r="K386" s="3" t="s">
        <v>30</v>
      </c>
      <c r="L386" s="3" t="s">
        <v>31</v>
      </c>
      <c r="M386" s="13">
        <v>3</v>
      </c>
      <c r="N386" s="3">
        <v>12</v>
      </c>
      <c r="O386" s="3">
        <v>0</v>
      </c>
      <c r="P386" s="3">
        <v>0</v>
      </c>
      <c r="Q386" s="13">
        <v>3</v>
      </c>
      <c r="R386" s="3">
        <v>3</v>
      </c>
      <c r="S386" s="3">
        <v>0</v>
      </c>
      <c r="T386" s="3">
        <v>15</v>
      </c>
      <c r="U386" s="3">
        <v>0</v>
      </c>
      <c r="X386" s="3">
        <v>0</v>
      </c>
      <c r="Y386" s="3">
        <v>15</v>
      </c>
    </row>
    <row r="387" spans="1:25" s="3" customFormat="1" ht="28" hidden="1">
      <c r="A387" s="3">
        <v>2025</v>
      </c>
      <c r="B387" s="3" t="s">
        <v>32</v>
      </c>
      <c r="C387" s="3" t="s">
        <v>289</v>
      </c>
      <c r="D387" s="3" t="s">
        <v>291</v>
      </c>
      <c r="E387" s="3" t="s">
        <v>283</v>
      </c>
      <c r="F387" s="3">
        <v>5</v>
      </c>
      <c r="G387" s="3" t="s">
        <v>104</v>
      </c>
      <c r="H387" s="3" t="s">
        <v>105</v>
      </c>
      <c r="I387" s="3" t="s">
        <v>28</v>
      </c>
      <c r="J387" s="3" t="s">
        <v>29</v>
      </c>
      <c r="K387" s="3" t="s">
        <v>30</v>
      </c>
      <c r="L387" s="3" t="s">
        <v>31</v>
      </c>
      <c r="M387" s="13">
        <v>0</v>
      </c>
      <c r="N387" s="3">
        <v>0</v>
      </c>
      <c r="O387" s="3">
        <v>0</v>
      </c>
      <c r="P387" s="3">
        <v>0</v>
      </c>
      <c r="Q387" s="13">
        <v>3</v>
      </c>
      <c r="R387" s="3">
        <v>3</v>
      </c>
      <c r="S387" s="3">
        <v>0</v>
      </c>
      <c r="T387" s="3">
        <v>3</v>
      </c>
      <c r="U387" s="3">
        <v>0</v>
      </c>
      <c r="X387" s="3">
        <v>0</v>
      </c>
      <c r="Y387" s="3">
        <v>3</v>
      </c>
    </row>
    <row r="388" spans="1:25" s="3" customFormat="1" ht="28">
      <c r="A388" s="3">
        <v>2025</v>
      </c>
      <c r="B388" s="3" t="s">
        <v>32</v>
      </c>
      <c r="C388" s="3" t="s">
        <v>164</v>
      </c>
      <c r="D388" s="3" t="s">
        <v>165</v>
      </c>
      <c r="E388" s="3" t="s">
        <v>125</v>
      </c>
      <c r="F388" s="3">
        <v>4</v>
      </c>
      <c r="G388" s="3" t="s">
        <v>36</v>
      </c>
      <c r="H388" s="3" t="s">
        <v>105</v>
      </c>
      <c r="I388" s="3" t="s">
        <v>28</v>
      </c>
      <c r="J388" s="3" t="s">
        <v>29</v>
      </c>
      <c r="K388" s="3" t="s">
        <v>30</v>
      </c>
      <c r="L388" s="3" t="s">
        <v>31</v>
      </c>
      <c r="M388" s="47">
        <v>0</v>
      </c>
      <c r="N388" s="3">
        <v>0</v>
      </c>
      <c r="O388" s="3">
        <v>0</v>
      </c>
      <c r="P388" s="3">
        <v>0</v>
      </c>
      <c r="Q388" s="47">
        <v>14</v>
      </c>
      <c r="R388" s="3">
        <v>0</v>
      </c>
      <c r="S388" s="3">
        <v>0</v>
      </c>
      <c r="T388" s="3">
        <v>14</v>
      </c>
      <c r="U388" s="3">
        <v>0</v>
      </c>
      <c r="X388" s="3">
        <v>0</v>
      </c>
      <c r="Y388" s="3">
        <v>14</v>
      </c>
    </row>
    <row r="389" spans="1:25" s="3" customFormat="1" ht="28" hidden="1">
      <c r="A389" s="3">
        <v>2025</v>
      </c>
      <c r="B389" s="3" t="s">
        <v>75</v>
      </c>
      <c r="C389" s="3" t="s">
        <v>164</v>
      </c>
      <c r="D389" s="3" t="s">
        <v>447</v>
      </c>
      <c r="I389" s="3" t="s">
        <v>28</v>
      </c>
      <c r="J389" s="3" t="s">
        <v>29</v>
      </c>
      <c r="K389" s="3" t="s">
        <v>30</v>
      </c>
      <c r="L389" s="3" t="s">
        <v>31</v>
      </c>
      <c r="M389" s="3">
        <v>2</v>
      </c>
      <c r="N389" s="3">
        <v>7</v>
      </c>
      <c r="O389" s="3">
        <v>0</v>
      </c>
      <c r="P389" s="3">
        <v>0</v>
      </c>
      <c r="Q389" s="3">
        <v>9</v>
      </c>
      <c r="R389" s="3">
        <v>0</v>
      </c>
      <c r="S389" s="3">
        <v>0</v>
      </c>
      <c r="T389" s="3">
        <v>16</v>
      </c>
      <c r="U389" s="3">
        <v>0</v>
      </c>
      <c r="X389" s="3">
        <v>0</v>
      </c>
      <c r="Y389" s="3">
        <v>16</v>
      </c>
    </row>
    <row r="390" spans="1:25" s="3" customFormat="1" ht="42" hidden="1">
      <c r="A390" s="3">
        <v>2025</v>
      </c>
      <c r="B390" s="3" t="s">
        <v>25</v>
      </c>
      <c r="C390" s="3" t="s">
        <v>174</v>
      </c>
      <c r="D390" s="3" t="s">
        <v>175</v>
      </c>
      <c r="I390" s="3" t="s">
        <v>44</v>
      </c>
      <c r="J390" s="3" t="s">
        <v>31</v>
      </c>
      <c r="K390" s="3" t="s">
        <v>45</v>
      </c>
      <c r="L390" s="3" t="s">
        <v>31</v>
      </c>
      <c r="M390" s="3">
        <v>4</v>
      </c>
      <c r="N390" s="3">
        <v>10</v>
      </c>
      <c r="O390" s="3">
        <v>0</v>
      </c>
      <c r="P390" s="3">
        <v>0</v>
      </c>
      <c r="Q390" s="3">
        <v>4</v>
      </c>
      <c r="R390" s="3">
        <v>0</v>
      </c>
      <c r="S390" s="3">
        <v>0</v>
      </c>
      <c r="T390" s="3">
        <v>14</v>
      </c>
      <c r="U390" s="3">
        <v>0</v>
      </c>
      <c r="X390" s="3">
        <v>0</v>
      </c>
      <c r="Y390" s="3">
        <v>14</v>
      </c>
    </row>
    <row r="391" spans="1:25" s="3" customFormat="1" ht="28" hidden="1">
      <c r="A391" s="3">
        <v>2025</v>
      </c>
      <c r="B391" s="3" t="s">
        <v>75</v>
      </c>
      <c r="C391" s="3" t="s">
        <v>558</v>
      </c>
      <c r="D391" s="3" t="s">
        <v>559</v>
      </c>
      <c r="I391" s="3" t="s">
        <v>44</v>
      </c>
      <c r="J391" s="3" t="s">
        <v>31</v>
      </c>
      <c r="K391" s="3" t="s">
        <v>45</v>
      </c>
      <c r="L391" s="3" t="s">
        <v>31</v>
      </c>
      <c r="M391" s="3">
        <v>5</v>
      </c>
      <c r="N391" s="3">
        <v>15</v>
      </c>
      <c r="O391" s="3">
        <v>0</v>
      </c>
      <c r="P391" s="3">
        <v>0</v>
      </c>
      <c r="Q391" s="3">
        <v>3</v>
      </c>
      <c r="R391" s="3">
        <v>0</v>
      </c>
      <c r="S391" s="3">
        <v>0</v>
      </c>
      <c r="T391" s="3">
        <v>18</v>
      </c>
      <c r="U391" s="3">
        <v>0</v>
      </c>
      <c r="X391" s="3">
        <v>0</v>
      </c>
      <c r="Y391" s="3">
        <v>18</v>
      </c>
    </row>
    <row r="392" spans="1:25" s="3" customFormat="1" ht="28" hidden="1">
      <c r="A392" s="3">
        <v>2025</v>
      </c>
      <c r="B392" s="3" t="s">
        <v>25</v>
      </c>
      <c r="C392" s="3" t="s">
        <v>558</v>
      </c>
      <c r="D392" s="3" t="s">
        <v>560</v>
      </c>
      <c r="I392" s="3" t="s">
        <v>44</v>
      </c>
      <c r="J392" s="3" t="s">
        <v>31</v>
      </c>
      <c r="K392" s="3" t="s">
        <v>45</v>
      </c>
      <c r="L392" s="3" t="s">
        <v>31</v>
      </c>
      <c r="M392" s="3">
        <v>2</v>
      </c>
      <c r="N392" s="3">
        <v>7</v>
      </c>
      <c r="O392" s="3">
        <v>0</v>
      </c>
      <c r="P392" s="3">
        <v>0</v>
      </c>
      <c r="Q392" s="3">
        <v>7</v>
      </c>
      <c r="R392" s="3">
        <v>0</v>
      </c>
      <c r="S392" s="3">
        <v>0</v>
      </c>
      <c r="T392" s="3">
        <v>14</v>
      </c>
      <c r="U392" s="3">
        <v>0</v>
      </c>
      <c r="X392" s="3">
        <v>0</v>
      </c>
      <c r="Y392" s="3">
        <v>14</v>
      </c>
    </row>
    <row r="393" spans="1:25" s="3" customFormat="1" ht="42" hidden="1">
      <c r="A393" s="3">
        <v>2025</v>
      </c>
      <c r="B393" s="3" t="s">
        <v>25</v>
      </c>
      <c r="C393" s="3" t="s">
        <v>239</v>
      </c>
      <c r="D393" s="3" t="s">
        <v>240</v>
      </c>
      <c r="H393" s="10"/>
      <c r="I393" s="3" t="s">
        <v>28</v>
      </c>
      <c r="J393" s="3" t="s">
        <v>50</v>
      </c>
      <c r="K393" s="3" t="s">
        <v>30</v>
      </c>
      <c r="L393" s="3" t="s">
        <v>31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10</v>
      </c>
      <c r="V393" s="4">
        <v>45566</v>
      </c>
      <c r="W393" s="4">
        <v>45716</v>
      </c>
      <c r="X393" s="3">
        <v>0</v>
      </c>
      <c r="Y393" s="3">
        <v>10</v>
      </c>
    </row>
    <row r="394" spans="1:25" s="2" customFormat="1" ht="13">
      <c r="M394" s="48"/>
      <c r="Q394" s="48"/>
    </row>
  </sheetData>
  <autoFilter ref="A1:AG393" xr:uid="{D45806A2-34B8-7247-9C0B-66DDAFF69908}">
    <filterColumn colId="1">
      <filters>
        <filter val="PSH"/>
      </filters>
    </filterColumn>
    <filterColumn colId="6">
      <filters>
        <filter val="CoC"/>
      </filters>
    </filterColumn>
    <sortState xmlns:xlrd2="http://schemas.microsoft.com/office/spreadsheetml/2017/richdata2" ref="A2:AA393">
      <sortCondition ref="C1:C393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359F6-7814-4079-A00A-0D9642A3B9D2}">
  <dimension ref="A1:Q83"/>
  <sheetViews>
    <sheetView tabSelected="1" zoomScale="101" workbookViewId="0">
      <selection activeCell="O3" sqref="O3"/>
    </sheetView>
  </sheetViews>
  <sheetFormatPr baseColWidth="10" defaultColWidth="11.5703125" defaultRowHeight="16"/>
  <cols>
    <col min="3" max="3" width="7.28515625" customWidth="1"/>
    <col min="4" max="4" width="0" hidden="1" customWidth="1"/>
    <col min="5" max="5" width="2.85546875" customWidth="1"/>
    <col min="6" max="6" width="8.7109375" customWidth="1"/>
    <col min="7" max="7" width="1.85546875" customWidth="1"/>
    <col min="8" max="8" width="6.7109375" customWidth="1"/>
    <col min="10" max="10" width="6.85546875" customWidth="1"/>
    <col min="11" max="11" width="7" customWidth="1"/>
    <col min="12" max="12" width="7.7109375" style="14" customWidth="1"/>
    <col min="13" max="13" width="8.28515625" customWidth="1"/>
    <col min="14" max="14" width="11.5703125" style="15" customWidth="1"/>
    <col min="15" max="15" width="10.85546875" style="15" customWidth="1"/>
    <col min="16" max="16" width="10.28515625" style="15" customWidth="1"/>
    <col min="17" max="17" width="16.5703125" bestFit="1" customWidth="1"/>
  </cols>
  <sheetData>
    <row r="1" spans="1:17" ht="48" customHeight="1">
      <c r="A1" s="19" t="s">
        <v>787</v>
      </c>
    </row>
    <row r="2" spans="1:17">
      <c r="A2" s="18" t="s">
        <v>789</v>
      </c>
    </row>
    <row r="3" spans="1:17" ht="61" customHeight="1">
      <c r="A3" s="20" t="s">
        <v>4</v>
      </c>
      <c r="B3" s="20" t="s">
        <v>698</v>
      </c>
      <c r="C3" s="20" t="s">
        <v>5</v>
      </c>
      <c r="D3" s="16" t="s">
        <v>699</v>
      </c>
      <c r="H3" s="42" t="s">
        <v>5</v>
      </c>
      <c r="I3" s="43" t="s">
        <v>698</v>
      </c>
      <c r="J3" s="43" t="s">
        <v>785</v>
      </c>
      <c r="K3" s="43" t="s">
        <v>786</v>
      </c>
      <c r="L3" s="44" t="s">
        <v>700</v>
      </c>
      <c r="M3" s="43" t="s">
        <v>701</v>
      </c>
      <c r="N3" s="45" t="s">
        <v>702</v>
      </c>
      <c r="O3" s="45" t="s">
        <v>703</v>
      </c>
      <c r="P3" s="46" t="s">
        <v>704</v>
      </c>
      <c r="Q3" s="17"/>
    </row>
    <row r="4" spans="1:17">
      <c r="A4" s="21" t="s">
        <v>705</v>
      </c>
      <c r="B4" s="22">
        <v>38286</v>
      </c>
      <c r="C4" s="23">
        <v>1</v>
      </c>
      <c r="D4" s="8" t="s">
        <v>50</v>
      </c>
      <c r="H4" s="24">
        <v>1</v>
      </c>
      <c r="I4" s="25">
        <f>SUM(B4:B9)</f>
        <v>193500</v>
      </c>
      <c r="J4" s="26">
        <v>21</v>
      </c>
      <c r="K4" s="26">
        <v>43</v>
      </c>
      <c r="L4" s="27">
        <v>1</v>
      </c>
      <c r="M4" s="26">
        <v>43</v>
      </c>
      <c r="N4" s="28">
        <f t="shared" ref="N4:N20" si="0">(K4/I4)*10000</f>
        <v>2.2222222222222223</v>
      </c>
      <c r="O4" s="28">
        <f t="shared" ref="O4:O20" si="1">(J4/I4)*10000</f>
        <v>1.0852713178294573</v>
      </c>
      <c r="P4" s="29">
        <f t="shared" ref="P4:P20" si="2">(M4/I4)*10000</f>
        <v>2.2222222222222223</v>
      </c>
    </row>
    <row r="5" spans="1:17">
      <c r="A5" s="21" t="s">
        <v>706</v>
      </c>
      <c r="B5" s="22">
        <v>42713</v>
      </c>
      <c r="C5" s="23">
        <v>1</v>
      </c>
      <c r="D5" s="8" t="s">
        <v>50</v>
      </c>
      <c r="H5" s="24">
        <v>2</v>
      </c>
      <c r="I5" s="25">
        <f>SUM(B10:B16)</f>
        <v>545700</v>
      </c>
      <c r="J5" s="26">
        <v>76</v>
      </c>
      <c r="K5" s="26">
        <v>132</v>
      </c>
      <c r="L5" s="27">
        <v>1</v>
      </c>
      <c r="M5" s="26">
        <v>132</v>
      </c>
      <c r="N5" s="28">
        <f t="shared" si="0"/>
        <v>2.4189114898295765</v>
      </c>
      <c r="O5" s="28">
        <f t="shared" si="1"/>
        <v>1.3927066153564231</v>
      </c>
      <c r="P5" s="29">
        <f t="shared" si="2"/>
        <v>2.4189114898295765</v>
      </c>
    </row>
    <row r="6" spans="1:17">
      <c r="A6" s="21" t="s">
        <v>707</v>
      </c>
      <c r="B6" s="22">
        <v>27662</v>
      </c>
      <c r="C6" s="23">
        <v>1</v>
      </c>
      <c r="D6" s="8" t="s">
        <v>50</v>
      </c>
      <c r="H6" s="24">
        <v>3</v>
      </c>
      <c r="I6" s="25">
        <f>SUM(B17:B21)</f>
        <v>230489</v>
      </c>
      <c r="J6" s="26">
        <v>19</v>
      </c>
      <c r="K6" s="26">
        <v>28</v>
      </c>
      <c r="L6" s="27">
        <v>1</v>
      </c>
      <c r="M6" s="26">
        <v>28</v>
      </c>
      <c r="N6" s="28">
        <f t="shared" si="0"/>
        <v>1.2148085158076958</v>
      </c>
      <c r="O6" s="28">
        <f t="shared" si="1"/>
        <v>0.82433435001236499</v>
      </c>
      <c r="P6" s="29">
        <f t="shared" si="2"/>
        <v>1.2148085158076958</v>
      </c>
    </row>
    <row r="7" spans="1:17">
      <c r="A7" s="21" t="s">
        <v>708</v>
      </c>
      <c r="B7" s="22">
        <v>18806</v>
      </c>
      <c r="C7" s="23">
        <v>1</v>
      </c>
      <c r="D7" s="8" t="s">
        <v>50</v>
      </c>
      <c r="H7" s="30">
        <v>4</v>
      </c>
      <c r="I7" s="31">
        <f>SUM(B22:B25)</f>
        <v>664775</v>
      </c>
      <c r="J7" s="32">
        <v>354</v>
      </c>
      <c r="K7" s="32">
        <v>493</v>
      </c>
      <c r="L7" s="33">
        <f>387/K7</f>
        <v>0.78498985801217036</v>
      </c>
      <c r="M7" s="32">
        <v>387</v>
      </c>
      <c r="N7" s="34">
        <f t="shared" si="0"/>
        <v>7.4160430220751374</v>
      </c>
      <c r="O7" s="34">
        <f t="shared" si="1"/>
        <v>5.3251099996239333</v>
      </c>
      <c r="P7" s="35">
        <f t="shared" si="2"/>
        <v>5.8215185589109097</v>
      </c>
      <c r="Q7" t="s">
        <v>791</v>
      </c>
    </row>
    <row r="8" spans="1:17">
      <c r="A8" s="21" t="s">
        <v>709</v>
      </c>
      <c r="B8" s="22">
        <v>28931</v>
      </c>
      <c r="C8" s="23">
        <v>1</v>
      </c>
      <c r="D8" s="8" t="s">
        <v>50</v>
      </c>
      <c r="H8" s="30">
        <v>5</v>
      </c>
      <c r="I8" s="31">
        <f>SUM(B26:B30)</f>
        <v>789342</v>
      </c>
      <c r="J8" s="32">
        <v>467</v>
      </c>
      <c r="K8" s="32">
        <v>651</v>
      </c>
      <c r="L8" s="33">
        <f>555/K8</f>
        <v>0.85253456221198154</v>
      </c>
      <c r="M8" s="32">
        <v>555</v>
      </c>
      <c r="N8" s="34">
        <f t="shared" si="0"/>
        <v>8.247375662260465</v>
      </c>
      <c r="O8" s="34">
        <f t="shared" si="1"/>
        <v>5.9163201755386128</v>
      </c>
      <c r="P8" s="35">
        <f t="shared" si="2"/>
        <v>7.0311727996229765</v>
      </c>
      <c r="Q8" t="s">
        <v>791</v>
      </c>
    </row>
    <row r="9" spans="1:17">
      <c r="A9" s="21" t="s">
        <v>710</v>
      </c>
      <c r="B9" s="22">
        <v>37102</v>
      </c>
      <c r="C9" s="23">
        <v>1</v>
      </c>
      <c r="D9" s="8" t="s">
        <v>50</v>
      </c>
      <c r="H9" s="30">
        <v>6</v>
      </c>
      <c r="I9" s="31">
        <f>SUM(B31:B35)</f>
        <v>301593</v>
      </c>
      <c r="J9" s="32">
        <v>239</v>
      </c>
      <c r="K9" s="32">
        <v>327</v>
      </c>
      <c r="L9" s="33">
        <f>M9/K9</f>
        <v>0.88990825688073394</v>
      </c>
      <c r="M9" s="32">
        <v>291</v>
      </c>
      <c r="N9" s="34">
        <f t="shared" si="0"/>
        <v>10.842426714147875</v>
      </c>
      <c r="O9" s="34">
        <f t="shared" si="1"/>
        <v>7.9245871091172546</v>
      </c>
      <c r="P9" s="35">
        <f t="shared" si="2"/>
        <v>9.6487650575444395</v>
      </c>
      <c r="Q9" t="s">
        <v>791</v>
      </c>
    </row>
    <row r="10" spans="1:17">
      <c r="A10" s="21" t="s">
        <v>711</v>
      </c>
      <c r="B10" s="22">
        <v>75622</v>
      </c>
      <c r="C10" s="23">
        <v>2</v>
      </c>
      <c r="D10" s="8" t="s">
        <v>29</v>
      </c>
      <c r="H10" s="24">
        <v>7</v>
      </c>
      <c r="I10" s="25">
        <f>SUM(B36:B40)</f>
        <v>146237</v>
      </c>
      <c r="J10" s="26">
        <v>0</v>
      </c>
      <c r="K10" s="26">
        <v>0</v>
      </c>
      <c r="L10" s="27">
        <v>0</v>
      </c>
      <c r="M10" s="26">
        <v>0</v>
      </c>
      <c r="N10" s="28">
        <f t="shared" si="0"/>
        <v>0</v>
      </c>
      <c r="O10" s="28">
        <f t="shared" si="1"/>
        <v>0</v>
      </c>
      <c r="P10" s="29">
        <f t="shared" si="2"/>
        <v>0</v>
      </c>
    </row>
    <row r="11" spans="1:17">
      <c r="A11" s="21" t="s">
        <v>712</v>
      </c>
      <c r="B11" s="22">
        <v>58565</v>
      </c>
      <c r="C11" s="23">
        <v>2</v>
      </c>
      <c r="D11" s="8" t="s">
        <v>29</v>
      </c>
      <c r="H11" s="24">
        <v>8</v>
      </c>
      <c r="I11" s="25">
        <f>SUM(B41:B42)</f>
        <v>96383</v>
      </c>
      <c r="J11" s="26">
        <v>6</v>
      </c>
      <c r="K11" s="26">
        <v>6</v>
      </c>
      <c r="L11" s="27">
        <v>1</v>
      </c>
      <c r="M11" s="26">
        <v>6</v>
      </c>
      <c r="N11" s="28">
        <f t="shared" si="0"/>
        <v>0.62251641887054776</v>
      </c>
      <c r="O11" s="28">
        <f t="shared" si="1"/>
        <v>0.62251641887054776</v>
      </c>
      <c r="P11" s="29">
        <f t="shared" si="2"/>
        <v>0.62251641887054776</v>
      </c>
    </row>
    <row r="12" spans="1:17">
      <c r="A12" s="21" t="s">
        <v>713</v>
      </c>
      <c r="B12" s="22">
        <v>40364</v>
      </c>
      <c r="C12" s="23">
        <v>2</v>
      </c>
      <c r="D12" s="8" t="s">
        <v>29</v>
      </c>
      <c r="H12" s="24">
        <v>9</v>
      </c>
      <c r="I12" s="25">
        <f>SUM(B43:B48)</f>
        <v>565744</v>
      </c>
      <c r="J12" s="26">
        <v>111</v>
      </c>
      <c r="K12" s="26">
        <v>188</v>
      </c>
      <c r="L12" s="27">
        <f>M12/K12</f>
        <v>0.62765957446808507</v>
      </c>
      <c r="M12" s="26">
        <v>118</v>
      </c>
      <c r="N12" s="28">
        <f t="shared" si="0"/>
        <v>3.3230577787833364</v>
      </c>
      <c r="O12" s="28">
        <f t="shared" si="1"/>
        <v>1.9620181566220762</v>
      </c>
      <c r="P12" s="29">
        <f t="shared" si="2"/>
        <v>2.085749031364009</v>
      </c>
    </row>
    <row r="13" spans="1:17">
      <c r="A13" s="21" t="s">
        <v>714</v>
      </c>
      <c r="B13" s="22">
        <v>124936</v>
      </c>
      <c r="C13" s="23">
        <v>2</v>
      </c>
      <c r="D13" s="8" t="s">
        <v>29</v>
      </c>
      <c r="H13" s="24">
        <v>10</v>
      </c>
      <c r="I13" s="25">
        <f>SUM(B48:B51)</f>
        <v>355682</v>
      </c>
      <c r="J13" s="26">
        <v>20</v>
      </c>
      <c r="K13" s="26">
        <v>44</v>
      </c>
      <c r="L13" s="27">
        <v>1</v>
      </c>
      <c r="M13" s="26">
        <v>44</v>
      </c>
      <c r="N13" s="28">
        <f t="shared" si="0"/>
        <v>1.2370600705124242</v>
      </c>
      <c r="O13" s="28">
        <f t="shared" si="1"/>
        <v>0.56230003205110179</v>
      </c>
      <c r="P13" s="29">
        <f t="shared" si="2"/>
        <v>1.2370600705124242</v>
      </c>
    </row>
    <row r="14" spans="1:17">
      <c r="A14" s="21" t="s">
        <v>715</v>
      </c>
      <c r="B14" s="22">
        <v>58896</v>
      </c>
      <c r="C14" s="23">
        <v>2</v>
      </c>
      <c r="D14" s="8" t="s">
        <v>29</v>
      </c>
      <c r="H14" s="24">
        <v>11</v>
      </c>
      <c r="I14" s="25">
        <f>SUM(B52:B57)</f>
        <v>269351</v>
      </c>
      <c r="J14" s="26">
        <v>17</v>
      </c>
      <c r="K14" s="26">
        <v>25</v>
      </c>
      <c r="L14" s="27">
        <v>1</v>
      </c>
      <c r="M14" s="26">
        <v>25</v>
      </c>
      <c r="N14" s="28">
        <f t="shared" si="0"/>
        <v>0.92815694020070472</v>
      </c>
      <c r="O14" s="28">
        <f t="shared" si="1"/>
        <v>0.63114671933647915</v>
      </c>
      <c r="P14" s="29">
        <f t="shared" si="2"/>
        <v>0.92815694020070472</v>
      </c>
    </row>
    <row r="15" spans="1:17">
      <c r="A15" s="21" t="s">
        <v>716</v>
      </c>
      <c r="B15" s="22">
        <v>55069</v>
      </c>
      <c r="C15" s="23">
        <v>2</v>
      </c>
      <c r="D15" s="8" t="s">
        <v>29</v>
      </c>
      <c r="H15" s="24">
        <v>12</v>
      </c>
      <c r="I15" s="25">
        <f>SUM(B58:B60)</f>
        <v>191156</v>
      </c>
      <c r="J15" s="26">
        <v>0</v>
      </c>
      <c r="K15" s="26">
        <v>0</v>
      </c>
      <c r="L15" s="27">
        <v>0</v>
      </c>
      <c r="M15" s="26">
        <v>0</v>
      </c>
      <c r="N15" s="28">
        <f t="shared" si="0"/>
        <v>0</v>
      </c>
      <c r="O15" s="28">
        <f t="shared" si="1"/>
        <v>0</v>
      </c>
      <c r="P15" s="29">
        <f t="shared" si="2"/>
        <v>0</v>
      </c>
    </row>
    <row r="16" spans="1:17">
      <c r="A16" s="21" t="s">
        <v>717</v>
      </c>
      <c r="B16" s="22">
        <v>132248</v>
      </c>
      <c r="C16" s="23">
        <v>2</v>
      </c>
      <c r="D16" s="8" t="s">
        <v>29</v>
      </c>
      <c r="H16" s="30">
        <v>13</v>
      </c>
      <c r="I16" s="31">
        <f>SUM(B61:B66)</f>
        <v>334748</v>
      </c>
      <c r="J16" s="32">
        <v>107</v>
      </c>
      <c r="K16" s="32">
        <v>187</v>
      </c>
      <c r="L16" s="33">
        <v>1</v>
      </c>
      <c r="M16" s="32">
        <v>187</v>
      </c>
      <c r="N16" s="34">
        <f t="shared" si="0"/>
        <v>5.586291777695461</v>
      </c>
      <c r="O16" s="34">
        <f t="shared" si="1"/>
        <v>3.1964343326920548</v>
      </c>
      <c r="P16" s="35">
        <f t="shared" si="2"/>
        <v>5.586291777695461</v>
      </c>
      <c r="Q16" t="s">
        <v>791</v>
      </c>
    </row>
    <row r="17" spans="1:17">
      <c r="A17" s="21" t="s">
        <v>718</v>
      </c>
      <c r="B17" s="22">
        <v>27477</v>
      </c>
      <c r="C17" s="23">
        <v>3</v>
      </c>
      <c r="D17" s="8" t="s">
        <v>29</v>
      </c>
      <c r="H17" s="24">
        <v>14</v>
      </c>
      <c r="I17" s="25">
        <f>SUM(B67:B69)</f>
        <v>841295</v>
      </c>
      <c r="J17" s="26">
        <v>277</v>
      </c>
      <c r="K17" s="26">
        <v>309</v>
      </c>
      <c r="L17" s="27">
        <f>M17/K17</f>
        <v>0.60841423948220064</v>
      </c>
      <c r="M17" s="26">
        <v>188</v>
      </c>
      <c r="N17" s="28">
        <f t="shared" si="0"/>
        <v>3.672909027154565</v>
      </c>
      <c r="O17" s="28">
        <f t="shared" si="1"/>
        <v>3.2925430437599177</v>
      </c>
      <c r="P17" s="29">
        <f t="shared" si="2"/>
        <v>2.234650152443554</v>
      </c>
    </row>
    <row r="18" spans="1:17">
      <c r="A18" s="21" t="s">
        <v>719</v>
      </c>
      <c r="B18" s="22">
        <v>43676</v>
      </c>
      <c r="C18" s="23">
        <v>3</v>
      </c>
      <c r="D18" s="8" t="s">
        <v>29</v>
      </c>
      <c r="H18" s="30">
        <v>15</v>
      </c>
      <c r="I18" s="31">
        <f>SUM(B70:B71)</f>
        <v>303967</v>
      </c>
      <c r="J18" s="32">
        <v>137</v>
      </c>
      <c r="K18" s="32">
        <v>182</v>
      </c>
      <c r="L18" s="33">
        <f>M18/K18</f>
        <v>0.2857142857142857</v>
      </c>
      <c r="M18" s="32">
        <v>52</v>
      </c>
      <c r="N18" s="34">
        <f>(K18/I18)*10000</f>
        <v>5.9874920632831854</v>
      </c>
      <c r="O18" s="34">
        <f>(J18/I18)*10000</f>
        <v>4.5070682014823982</v>
      </c>
      <c r="P18" s="35">
        <f t="shared" si="2"/>
        <v>1.7107120180809101</v>
      </c>
      <c r="Q18" t="s">
        <v>791</v>
      </c>
    </row>
    <row r="19" spans="1:17">
      <c r="A19" s="21" t="s">
        <v>720</v>
      </c>
      <c r="B19" s="22">
        <v>58240</v>
      </c>
      <c r="C19" s="23">
        <v>3</v>
      </c>
      <c r="D19" s="8" t="s">
        <v>29</v>
      </c>
      <c r="H19" s="30">
        <v>16</v>
      </c>
      <c r="I19" s="31">
        <f>SUM(B72:B76)</f>
        <v>249918</v>
      </c>
      <c r="J19" s="32">
        <v>99</v>
      </c>
      <c r="K19" s="32">
        <v>119</v>
      </c>
      <c r="L19" s="33">
        <f>M19/K19</f>
        <v>0.8571428571428571</v>
      </c>
      <c r="M19" s="32">
        <v>102</v>
      </c>
      <c r="N19" s="34">
        <f t="shared" si="0"/>
        <v>4.7615617922678641</v>
      </c>
      <c r="O19" s="34">
        <f t="shared" si="1"/>
        <v>3.9612993061724247</v>
      </c>
      <c r="P19" s="35">
        <f t="shared" si="2"/>
        <v>4.0813386790867403</v>
      </c>
      <c r="Q19" t="s">
        <v>791</v>
      </c>
    </row>
    <row r="20" spans="1:17">
      <c r="A20" s="21" t="s">
        <v>721</v>
      </c>
      <c r="B20" s="22">
        <v>27088</v>
      </c>
      <c r="C20" s="23">
        <v>3</v>
      </c>
      <c r="D20" s="8" t="s">
        <v>29</v>
      </c>
      <c r="H20" s="36">
        <v>17</v>
      </c>
      <c r="I20" s="37">
        <f>SUM(B77:B83)</f>
        <v>222772</v>
      </c>
      <c r="J20" s="38">
        <v>58</v>
      </c>
      <c r="K20" s="38">
        <v>77</v>
      </c>
      <c r="L20" s="39">
        <f>M20/K20</f>
        <v>1</v>
      </c>
      <c r="M20" s="38">
        <v>77</v>
      </c>
      <c r="N20" s="40">
        <f t="shared" si="0"/>
        <v>3.4564487458028839</v>
      </c>
      <c r="O20" s="40">
        <f t="shared" si="1"/>
        <v>2.6035587955398345</v>
      </c>
      <c r="P20" s="41">
        <f t="shared" si="2"/>
        <v>3.4564487458028839</v>
      </c>
    </row>
    <row r="21" spans="1:17">
      <c r="A21" s="21" t="s">
        <v>722</v>
      </c>
      <c r="B21" s="22">
        <v>74008</v>
      </c>
      <c r="C21" s="23">
        <v>3</v>
      </c>
      <c r="D21" s="8" t="s">
        <v>29</v>
      </c>
    </row>
    <row r="22" spans="1:17">
      <c r="A22" s="21" t="s">
        <v>723</v>
      </c>
      <c r="B22" s="22">
        <v>52447</v>
      </c>
      <c r="C22" s="23">
        <v>4</v>
      </c>
      <c r="D22" s="8" t="s">
        <v>50</v>
      </c>
      <c r="I22" s="18" t="s">
        <v>788</v>
      </c>
    </row>
    <row r="23" spans="1:17">
      <c r="A23" s="21" t="s">
        <v>724</v>
      </c>
      <c r="B23" s="22">
        <v>312964</v>
      </c>
      <c r="C23" s="23">
        <v>4</v>
      </c>
      <c r="D23" s="8" t="s">
        <v>50</v>
      </c>
    </row>
    <row r="24" spans="1:17">
      <c r="A24" s="21" t="s">
        <v>725</v>
      </c>
      <c r="B24" s="22">
        <v>182470</v>
      </c>
      <c r="C24" s="23">
        <v>4</v>
      </c>
      <c r="D24" s="8" t="s">
        <v>50</v>
      </c>
    </row>
    <row r="25" spans="1:17">
      <c r="A25" s="21" t="s">
        <v>726</v>
      </c>
      <c r="B25" s="22">
        <v>116894</v>
      </c>
      <c r="C25" s="23">
        <v>4</v>
      </c>
      <c r="D25" s="8" t="s">
        <v>50</v>
      </c>
    </row>
    <row r="26" spans="1:17">
      <c r="A26" s="21" t="s">
        <v>727</v>
      </c>
      <c r="B26" s="22">
        <v>97574</v>
      </c>
      <c r="C26" s="23">
        <v>5</v>
      </c>
      <c r="D26" s="8" t="s">
        <v>29</v>
      </c>
    </row>
    <row r="27" spans="1:17">
      <c r="A27" s="21" t="s">
        <v>728</v>
      </c>
      <c r="B27" s="22">
        <v>95397</v>
      </c>
      <c r="C27" s="23">
        <v>5</v>
      </c>
      <c r="D27" s="8" t="s">
        <v>29</v>
      </c>
    </row>
    <row r="28" spans="1:17">
      <c r="A28" s="21" t="s">
        <v>729</v>
      </c>
      <c r="B28" s="22">
        <v>232603</v>
      </c>
      <c r="C28" s="23">
        <v>5</v>
      </c>
      <c r="D28" s="8" t="s">
        <v>29</v>
      </c>
    </row>
    <row r="29" spans="1:17">
      <c r="A29" s="21" t="s">
        <v>730</v>
      </c>
      <c r="B29" s="22">
        <v>161791</v>
      </c>
      <c r="C29" s="23">
        <v>5</v>
      </c>
      <c r="D29" s="8" t="s">
        <v>29</v>
      </c>
    </row>
    <row r="30" spans="1:17">
      <c r="A30" s="21" t="s">
        <v>731</v>
      </c>
      <c r="B30" s="22">
        <v>201977</v>
      </c>
      <c r="C30" s="23">
        <v>5</v>
      </c>
      <c r="D30" s="8" t="s">
        <v>29</v>
      </c>
    </row>
    <row r="31" spans="1:17">
      <c r="A31" s="21" t="s">
        <v>732</v>
      </c>
      <c r="B31" s="22">
        <v>26721</v>
      </c>
      <c r="C31" s="23">
        <v>6</v>
      </c>
      <c r="D31" s="8" t="s">
        <v>29</v>
      </c>
    </row>
    <row r="32" spans="1:17">
      <c r="A32" s="21" t="s">
        <v>733</v>
      </c>
      <c r="B32" s="22">
        <v>101877</v>
      </c>
      <c r="C32" s="23">
        <v>6</v>
      </c>
      <c r="D32" s="8" t="s">
        <v>29</v>
      </c>
    </row>
    <row r="33" spans="1:4">
      <c r="A33" s="21" t="s">
        <v>734</v>
      </c>
      <c r="B33" s="22">
        <v>14483</v>
      </c>
      <c r="C33" s="23">
        <v>6</v>
      </c>
      <c r="D33" s="8" t="s">
        <v>29</v>
      </c>
    </row>
    <row r="34" spans="1:4">
      <c r="A34" s="21" t="s">
        <v>735</v>
      </c>
      <c r="B34" s="22">
        <v>65249</v>
      </c>
      <c r="C34" s="23">
        <v>6</v>
      </c>
      <c r="D34" s="8" t="s">
        <v>29</v>
      </c>
    </row>
    <row r="35" spans="1:4">
      <c r="A35" s="21" t="s">
        <v>736</v>
      </c>
      <c r="B35" s="22">
        <v>93263</v>
      </c>
      <c r="C35" s="23">
        <v>6</v>
      </c>
      <c r="D35" s="8" t="s">
        <v>29</v>
      </c>
    </row>
    <row r="36" spans="1:4">
      <c r="A36" s="21" t="s">
        <v>737</v>
      </c>
      <c r="B36" s="22">
        <v>66497</v>
      </c>
      <c r="C36" s="23">
        <v>7</v>
      </c>
      <c r="D36" s="8" t="s">
        <v>50</v>
      </c>
    </row>
    <row r="37" spans="1:4">
      <c r="A37" s="21" t="s">
        <v>738</v>
      </c>
      <c r="B37" s="22">
        <v>38438</v>
      </c>
      <c r="C37" s="23">
        <v>7</v>
      </c>
      <c r="D37" s="8" t="s">
        <v>50</v>
      </c>
    </row>
    <row r="38" spans="1:4">
      <c r="A38" s="21" t="s">
        <v>739</v>
      </c>
      <c r="B38" s="22">
        <v>13385</v>
      </c>
      <c r="C38" s="23">
        <v>7</v>
      </c>
      <c r="D38" s="8" t="s">
        <v>50</v>
      </c>
    </row>
    <row r="39" spans="1:4">
      <c r="A39" s="21" t="s">
        <v>740</v>
      </c>
      <c r="B39" s="22">
        <v>14115</v>
      </c>
      <c r="C39" s="23">
        <v>7</v>
      </c>
      <c r="D39" s="8" t="s">
        <v>50</v>
      </c>
    </row>
    <row r="40" spans="1:4">
      <c r="A40" s="21" t="s">
        <v>741</v>
      </c>
      <c r="B40" s="22">
        <v>13802</v>
      </c>
      <c r="C40" s="23">
        <v>8</v>
      </c>
      <c r="D40" s="8" t="s">
        <v>50</v>
      </c>
    </row>
    <row r="41" spans="1:4">
      <c r="A41" s="21" t="s">
        <v>742</v>
      </c>
      <c r="B41" s="22">
        <v>59771</v>
      </c>
      <c r="C41" s="23">
        <v>8</v>
      </c>
      <c r="D41" s="8" t="s">
        <v>50</v>
      </c>
    </row>
    <row r="42" spans="1:4">
      <c r="A42" s="21" t="s">
        <v>743</v>
      </c>
      <c r="B42" s="22">
        <v>36612</v>
      </c>
      <c r="C42" s="23">
        <v>9</v>
      </c>
      <c r="D42" s="8" t="s">
        <v>29</v>
      </c>
    </row>
    <row r="43" spans="1:4">
      <c r="A43" s="21" t="s">
        <v>744</v>
      </c>
      <c r="B43" s="22">
        <v>158921</v>
      </c>
      <c r="C43" s="23">
        <v>9</v>
      </c>
      <c r="D43" s="8" t="s">
        <v>29</v>
      </c>
    </row>
    <row r="44" spans="1:4">
      <c r="A44" s="21" t="s">
        <v>745</v>
      </c>
      <c r="B44" s="22">
        <v>44223</v>
      </c>
      <c r="C44" s="23">
        <v>9</v>
      </c>
      <c r="D44" s="8" t="s">
        <v>29</v>
      </c>
    </row>
    <row r="45" spans="1:4">
      <c r="A45" s="21" t="s">
        <v>746</v>
      </c>
      <c r="B45" s="22">
        <v>62721</v>
      </c>
      <c r="C45" s="23">
        <v>9</v>
      </c>
      <c r="D45" s="8" t="s">
        <v>29</v>
      </c>
    </row>
    <row r="46" spans="1:4">
      <c r="A46" s="21" t="s">
        <v>747</v>
      </c>
      <c r="B46" s="22">
        <v>178519</v>
      </c>
      <c r="C46" s="23">
        <v>9</v>
      </c>
      <c r="D46" s="8" t="s">
        <v>29</v>
      </c>
    </row>
    <row r="47" spans="1:4">
      <c r="A47" s="21" t="s">
        <v>748</v>
      </c>
      <c r="B47" s="22">
        <v>86410</v>
      </c>
      <c r="C47" s="23">
        <v>9</v>
      </c>
      <c r="D47" s="8" t="s">
        <v>29</v>
      </c>
    </row>
    <row r="48" spans="1:4">
      <c r="A48" s="21" t="s">
        <v>749</v>
      </c>
      <c r="B48" s="22">
        <v>34950</v>
      </c>
      <c r="C48" s="23">
        <v>10</v>
      </c>
      <c r="D48" s="8" t="s">
        <v>50</v>
      </c>
    </row>
    <row r="49" spans="1:4">
      <c r="A49" s="21" t="s">
        <v>750</v>
      </c>
      <c r="B49" s="22">
        <v>214124</v>
      </c>
      <c r="C49" s="23">
        <v>10</v>
      </c>
      <c r="D49" s="8" t="s">
        <v>50</v>
      </c>
    </row>
    <row r="50" spans="1:4">
      <c r="A50" s="21" t="s">
        <v>751</v>
      </c>
      <c r="B50" s="22">
        <v>43824</v>
      </c>
      <c r="C50" s="23">
        <v>10</v>
      </c>
      <c r="D50" s="8" t="s">
        <v>50</v>
      </c>
    </row>
    <row r="51" spans="1:4">
      <c r="A51" s="21" t="s">
        <v>752</v>
      </c>
      <c r="B51" s="22">
        <v>62784</v>
      </c>
      <c r="C51" s="23">
        <v>10</v>
      </c>
      <c r="D51" s="8" t="s">
        <v>50</v>
      </c>
    </row>
    <row r="52" spans="1:4">
      <c r="A52" s="21" t="s">
        <v>753</v>
      </c>
      <c r="B52" s="22">
        <v>42025</v>
      </c>
      <c r="C52" s="23">
        <v>11</v>
      </c>
      <c r="D52" s="8" t="s">
        <v>29</v>
      </c>
    </row>
    <row r="53" spans="1:4">
      <c r="A53" s="21" t="s">
        <v>754</v>
      </c>
      <c r="B53" s="22">
        <v>74920</v>
      </c>
      <c r="C53" s="23">
        <v>11</v>
      </c>
      <c r="D53" s="8" t="s">
        <v>29</v>
      </c>
    </row>
    <row r="54" spans="1:4">
      <c r="A54" s="21" t="s">
        <v>755</v>
      </c>
      <c r="B54" s="22">
        <v>30696</v>
      </c>
      <c r="C54" s="23">
        <v>11</v>
      </c>
      <c r="D54" s="8" t="s">
        <v>29</v>
      </c>
    </row>
    <row r="55" spans="1:4">
      <c r="A55" s="21" t="s">
        <v>756</v>
      </c>
      <c r="B55" s="22">
        <v>65359</v>
      </c>
      <c r="C55" s="23">
        <v>11</v>
      </c>
      <c r="D55" s="8" t="s">
        <v>29</v>
      </c>
    </row>
    <row r="56" spans="1:4">
      <c r="A56" s="21" t="s">
        <v>757</v>
      </c>
      <c r="B56" s="22">
        <v>34451</v>
      </c>
      <c r="C56" s="23">
        <v>11</v>
      </c>
      <c r="D56" s="8" t="s">
        <v>29</v>
      </c>
    </row>
    <row r="57" spans="1:4">
      <c r="A57" s="21" t="s">
        <v>758</v>
      </c>
      <c r="B57" s="22">
        <v>21900</v>
      </c>
      <c r="C57" s="23">
        <v>11</v>
      </c>
      <c r="D57" s="8" t="s">
        <v>29</v>
      </c>
    </row>
    <row r="58" spans="1:4">
      <c r="A58" s="21" t="s">
        <v>759</v>
      </c>
      <c r="B58" s="22">
        <v>102206</v>
      </c>
      <c r="C58" s="23">
        <v>12</v>
      </c>
      <c r="D58" s="8" t="s">
        <v>50</v>
      </c>
    </row>
    <row r="59" spans="1:4">
      <c r="A59" s="21" t="s">
        <v>760</v>
      </c>
      <c r="B59" s="22">
        <v>46422</v>
      </c>
      <c r="C59" s="23">
        <v>12</v>
      </c>
      <c r="D59" s="8" t="s">
        <v>50</v>
      </c>
    </row>
    <row r="60" spans="1:4">
      <c r="A60" s="21" t="s">
        <v>761</v>
      </c>
      <c r="B60" s="22">
        <v>42528</v>
      </c>
      <c r="C60" s="23">
        <v>12</v>
      </c>
      <c r="D60" s="8" t="s">
        <v>50</v>
      </c>
    </row>
    <row r="61" spans="1:4">
      <c r="A61" s="21" t="s">
        <v>762</v>
      </c>
      <c r="B61" s="22">
        <v>38714</v>
      </c>
      <c r="C61" s="23">
        <v>13</v>
      </c>
      <c r="D61" s="8" t="s">
        <v>50</v>
      </c>
    </row>
    <row r="62" spans="1:4">
      <c r="A62" s="21" t="s">
        <v>763</v>
      </c>
      <c r="B62" s="22">
        <v>51881</v>
      </c>
      <c r="C62" s="23">
        <v>13</v>
      </c>
      <c r="D62" s="8" t="s">
        <v>50</v>
      </c>
    </row>
    <row r="63" spans="1:4">
      <c r="A63" s="21" t="s">
        <v>764</v>
      </c>
      <c r="B63" s="22">
        <v>46150</v>
      </c>
      <c r="C63" s="23">
        <v>13</v>
      </c>
      <c r="D63" s="8" t="s">
        <v>50</v>
      </c>
    </row>
    <row r="64" spans="1:4">
      <c r="A64" s="21" t="s">
        <v>765</v>
      </c>
      <c r="B64" s="22">
        <v>108774</v>
      </c>
      <c r="C64" s="23">
        <v>13</v>
      </c>
      <c r="D64" s="8" t="s">
        <v>50</v>
      </c>
    </row>
    <row r="65" spans="1:4">
      <c r="A65" s="21" t="s">
        <v>766</v>
      </c>
      <c r="B65" s="22">
        <v>40999</v>
      </c>
      <c r="C65" s="23">
        <v>13</v>
      </c>
      <c r="D65" s="8" t="s">
        <v>50</v>
      </c>
    </row>
    <row r="66" spans="1:4">
      <c r="A66" s="21" t="s">
        <v>767</v>
      </c>
      <c r="B66" s="22">
        <v>48230</v>
      </c>
      <c r="C66" s="23">
        <v>13</v>
      </c>
      <c r="D66" s="8" t="s">
        <v>50</v>
      </c>
    </row>
    <row r="67" spans="1:4">
      <c r="A67" s="21" t="s">
        <v>768</v>
      </c>
      <c r="B67" s="22">
        <v>390357</v>
      </c>
      <c r="C67" s="23">
        <v>14</v>
      </c>
      <c r="D67" s="8" t="s">
        <v>29</v>
      </c>
    </row>
    <row r="68" spans="1:4">
      <c r="A68" s="21" t="s">
        <v>769</v>
      </c>
      <c r="B68" s="22">
        <v>208601</v>
      </c>
      <c r="C68" s="23">
        <v>14</v>
      </c>
      <c r="D68" s="8" t="s">
        <v>29</v>
      </c>
    </row>
    <row r="69" spans="1:4">
      <c r="A69" s="21" t="s">
        <v>770</v>
      </c>
      <c r="B69" s="22">
        <v>242337</v>
      </c>
      <c r="C69" s="23">
        <v>14</v>
      </c>
      <c r="D69" s="8" t="s">
        <v>29</v>
      </c>
    </row>
    <row r="70" spans="1:4">
      <c r="A70" s="21" t="s">
        <v>771</v>
      </c>
      <c r="B70" s="22">
        <v>136001</v>
      </c>
      <c r="C70" s="23">
        <v>15</v>
      </c>
      <c r="D70" s="8" t="s">
        <v>50</v>
      </c>
    </row>
    <row r="71" spans="1:4">
      <c r="A71" s="21" t="s">
        <v>772</v>
      </c>
      <c r="B71" s="22">
        <v>167966</v>
      </c>
      <c r="C71" s="23">
        <v>15</v>
      </c>
      <c r="D71" s="8" t="s">
        <v>50</v>
      </c>
    </row>
    <row r="72" spans="1:4">
      <c r="A72" s="21" t="s">
        <v>773</v>
      </c>
      <c r="B72" s="22">
        <v>42018</v>
      </c>
      <c r="C72" s="23">
        <v>16</v>
      </c>
      <c r="D72" s="8" t="s">
        <v>50</v>
      </c>
    </row>
    <row r="73" spans="1:4">
      <c r="A73" s="21" t="s">
        <v>774</v>
      </c>
      <c r="B73" s="22">
        <v>28951</v>
      </c>
      <c r="C73" s="23">
        <v>16</v>
      </c>
      <c r="D73" s="8" t="s">
        <v>50</v>
      </c>
    </row>
    <row r="74" spans="1:4">
      <c r="A74" s="21" t="s">
        <v>775</v>
      </c>
      <c r="B74" s="22">
        <v>43317</v>
      </c>
      <c r="C74" s="23">
        <v>16</v>
      </c>
      <c r="D74" s="8" t="s">
        <v>50</v>
      </c>
    </row>
    <row r="75" spans="1:4">
      <c r="A75" s="21" t="s">
        <v>776</v>
      </c>
      <c r="B75" s="22">
        <v>58539</v>
      </c>
      <c r="C75" s="23">
        <v>16</v>
      </c>
      <c r="D75" s="8" t="s">
        <v>50</v>
      </c>
    </row>
    <row r="76" spans="1:4">
      <c r="A76" s="21" t="s">
        <v>777</v>
      </c>
      <c r="B76" s="22">
        <v>77093</v>
      </c>
      <c r="C76" s="23">
        <v>16</v>
      </c>
      <c r="D76" s="8" t="s">
        <v>50</v>
      </c>
    </row>
    <row r="77" spans="1:4">
      <c r="A77" s="21" t="s">
        <v>778</v>
      </c>
      <c r="B77" s="22">
        <v>62431</v>
      </c>
      <c r="C77" s="23">
        <v>17</v>
      </c>
      <c r="D77" s="8" t="s">
        <v>29</v>
      </c>
    </row>
    <row r="78" spans="1:4">
      <c r="A78" s="21" t="s">
        <v>779</v>
      </c>
      <c r="B78" s="22">
        <v>29220</v>
      </c>
      <c r="C78" s="23">
        <v>17</v>
      </c>
      <c r="D78" s="8" t="s">
        <v>29</v>
      </c>
    </row>
    <row r="79" spans="1:4">
      <c r="A79" s="21" t="s">
        <v>780</v>
      </c>
      <c r="B79" s="22">
        <v>28050</v>
      </c>
      <c r="C79" s="23">
        <v>17</v>
      </c>
      <c r="D79" s="8" t="s">
        <v>29</v>
      </c>
    </row>
    <row r="80" spans="1:4">
      <c r="A80" s="21" t="s">
        <v>781</v>
      </c>
      <c r="B80" s="22">
        <v>32653</v>
      </c>
      <c r="C80" s="23">
        <v>17</v>
      </c>
      <c r="D80" s="8" t="s">
        <v>29</v>
      </c>
    </row>
    <row r="81" spans="1:4">
      <c r="A81" s="21" t="s">
        <v>782</v>
      </c>
      <c r="B81" s="22">
        <v>22210</v>
      </c>
      <c r="C81" s="23">
        <v>17</v>
      </c>
      <c r="D81" s="8" t="s">
        <v>29</v>
      </c>
    </row>
    <row r="82" spans="1:4">
      <c r="A82" s="21" t="s">
        <v>783</v>
      </c>
      <c r="B82" s="22">
        <v>35408</v>
      </c>
      <c r="C82" s="23">
        <v>17</v>
      </c>
      <c r="D82" s="9" t="s">
        <v>29</v>
      </c>
    </row>
    <row r="83" spans="1:4">
      <c r="A83" s="21" t="s">
        <v>784</v>
      </c>
      <c r="B83" s="22">
        <v>12800</v>
      </c>
      <c r="C83" s="23">
        <v>17</v>
      </c>
      <c r="D83" s="8" t="s">
        <v>29</v>
      </c>
    </row>
  </sheetData>
  <autoFilter ref="H3:P20" xr:uid="{E05359F6-7814-4079-A00A-0D9642A3B9D2}"/>
  <sortState xmlns:xlrd2="http://schemas.microsoft.com/office/spreadsheetml/2017/richdata2" ref="H4:P20">
    <sortCondition ref="H4:H20"/>
  </sortState>
  <hyperlinks>
    <hyperlink ref="A17" r:id="rId1" display="https://ohioroster.ohiosos.gov/county.aspx?ID=6746&amp;range=2023-2024" xr:uid="{F1F542EE-CA69-43E0-9F19-885BE9D88234}"/>
    <hyperlink ref="A58" r:id="rId2" display="https://ohioroster.ohiosos.gov/county.aspx?ID=6760&amp;range=2023-2024" xr:uid="{B39D2F3B-1240-4998-9A49-017C33A7DA10}"/>
    <hyperlink ref="A22" r:id="rId3" display="https://ohioroster.ohiosos.gov/county.aspx?ID=6774&amp;range=2023-2024" xr:uid="{DBB3B59B-6E25-428A-82A6-4E2E8EBA51CC}"/>
    <hyperlink ref="A26" r:id="rId4" display="https://ohioroster.ohiosos.gov/county.aspx?ID=6788&amp;range=2023-2024" xr:uid="{8F2BDE17-A0AD-4092-9346-7E602F7C0D9B}"/>
    <hyperlink ref="A77" r:id="rId5" display="https://ohioroster.ohiosos.gov/county.aspx?ID=6802&amp;range=2023-2024" xr:uid="{B5DB4D0E-8626-41F5-95F8-660BB4D16C00}"/>
    <hyperlink ref="A59" r:id="rId6" display="https://ohioroster.ohiosos.gov/county.aspx?ID=6816&amp;range=2023-2024" xr:uid="{876AF7E6-F80E-4FED-A361-8FCD1248B6C7}"/>
    <hyperlink ref="A36" r:id="rId7" display="https://ohioroster.ohiosos.gov/county.aspx?ID=6830&amp;range=2023-2024" xr:uid="{C5C67FE7-EDB5-43A5-BF05-32C66FA58E82}"/>
    <hyperlink ref="A18" r:id="rId8" display="https://ohioroster.ohiosos.gov/county.aspx?ID=6844&amp;range=2023-2024" xr:uid="{7DEB67EE-84B3-4CD8-B9E5-0E828F4D7B8C}"/>
    <hyperlink ref="A67" r:id="rId9" display="https://ohioroster.ohiosos.gov/county.aspx?ID=6858&amp;range=2023-2024" xr:uid="{18FD89FC-F79B-42EA-8E79-C2E38BC7B662}"/>
    <hyperlink ref="A31" r:id="rId10" display="https://ohioroster.ohiosos.gov/county.aspx?ID=6872&amp;range=2023-2024" xr:uid="{17805F14-249C-466E-9C46-A556C7E7CDD2}"/>
    <hyperlink ref="A61" r:id="rId11" display="https://ohioroster.ohiosos.gov/county.aspx?ID=6886&amp;range=2023-2024" xr:uid="{C2178C35-DF13-4F14-A3ED-64222852D679}"/>
    <hyperlink ref="A70" r:id="rId12" display="https://ohioroster.ohiosos.gov/county.aspx?ID=6900&amp;range=2023-2024" xr:uid="{964160C4-FE00-4346-B7D3-ECDBAFAACE16}"/>
    <hyperlink ref="A68" r:id="rId13" display="https://ohioroster.ohiosos.gov/county.aspx?ID=6914&amp;range=2023-2024" xr:uid="{0B1FD464-210A-4E14-8517-3A63093875D7}"/>
    <hyperlink ref="A72" r:id="rId14" display="https://ohioroster.ohiosos.gov/county.aspx?ID=6928&amp;range=2023-2024" xr:uid="{6953F37B-6CC5-4120-9B0F-D825CD035A27}"/>
    <hyperlink ref="A32" r:id="rId15" display="https://ohioroster.ohiosos.gov/county.aspx?ID=6942&amp;range=2023-2024" xr:uid="{2E58C93D-22D7-471E-84FA-22288E96792C}"/>
    <hyperlink ref="A42" r:id="rId16" display="https://ohioroster.ohiosos.gov/county.aspx?ID=6956&amp;range=2023-2024" xr:uid="{888EA937-6256-4D10-AAF6-B7DE926D2A5B}"/>
    <hyperlink ref="A52" r:id="rId17" display="https://ohioroster.ohiosos.gov/county.aspx?ID=6970&amp;range=2023-2024" xr:uid="{403C31AF-A64F-4E5B-BE22-4D1FAAD18C86}"/>
    <hyperlink ref="A62" r:id="rId18" display="https://ohioroster.ohiosos.gov/county.aspx?ID=6998&amp;range=2023-2024" xr:uid="{A500AE93-AED2-45EB-B09F-D431206165C0}"/>
    <hyperlink ref="A4" r:id="rId19" display="https://ohioroster.ohiosos.gov/county.aspx?ID=7012&amp;range=2023-2024" xr:uid="{9C020C2E-DF96-4588-BBF8-9A182C63BAC8}"/>
    <hyperlink ref="A49" r:id="rId20" display="https://ohioroster.ohiosos.gov/county.aspx?ID=7026&amp;range=2023-2024" xr:uid="{5079029C-6180-4F64-877D-42E636C9F143}"/>
    <hyperlink ref="A10" r:id="rId21" display="https://ohioroster.ohiosos.gov/county.aspx?ID=7040&amp;range=2023-2024" xr:uid="{A1D8356F-04FC-4C5C-964A-CA342C1FDFD2}"/>
    <hyperlink ref="A43" r:id="rId22" display="https://ohioroster.ohiosos.gov/county.aspx?ID=7054&amp;range=2023-2024" xr:uid="{9333CE07-5C7D-4558-8A5A-876BC5802871}"/>
    <hyperlink ref="A73" r:id="rId23" display="https://ohioroster.ohiosos.gov/county.aspx?ID=7068&amp;range=2023-2024" xr:uid="{D72C9E27-4E88-4D75-AA63-58CE9D7B169C}"/>
    <hyperlink ref="A5" r:id="rId24" display="https://ohioroster.ohiosos.gov/county.aspx?ID=7096&amp;range=2023-2024" xr:uid="{EF605E1E-2CE9-4A7B-8011-A3E9D48F47B5}"/>
    <hyperlink ref="A78" r:id="rId25" display="https://ohioroster.ohiosos.gov/county.aspx?ID=7110&amp;range=2023-2024" xr:uid="{76831B2F-D9F8-4497-B738-4FF4671D8AAD}"/>
    <hyperlink ref="A27" r:id="rId26" display="https://ohioroster.ohiosos.gov/county.aspx?ID=7124&amp;range=2023-2024" xr:uid="{20CC7F74-58FB-47B5-830D-E6F5B690D299}"/>
    <hyperlink ref="A71" r:id="rId27" display="https://ohioroster.ohiosos.gov/county.aspx?ID=7138&amp;range=2023-2024" xr:uid="{3ADDDA83-9C6B-459F-BAF2-1E25C67FA61F}"/>
    <hyperlink ref="A37" r:id="rId28" display="https://ohioroster.ohiosos.gov/county.aspx?ID=7152&amp;range=2023-2024" xr:uid="{50534FF2-1F1C-4F99-9AE0-D41685022A4B}"/>
    <hyperlink ref="A53" r:id="rId29" display="https://ohioroster.ohiosos.gov/county.aspx?ID=7180&amp;range=2023-2024" xr:uid="{A7E252EF-915F-4DF1-9E52-9717CD3D9730}"/>
    <hyperlink ref="A54" r:id="rId30" display="https://ohioroster.ohiosos.gov/county.aspx?ID=7194&amp;range=2023-2024" xr:uid="{4C735E84-7718-4DCD-8E2E-FDD2C2510E09}"/>
    <hyperlink ref="A33" r:id="rId31" display="https://ohioroster.ohiosos.gov/county.aspx?ID=7208&amp;range=2023-2024" xr:uid="{9378039B-F0AD-42E5-A84F-57F9232EF8BD}"/>
    <hyperlink ref="A6" r:id="rId32" display="https://ohioroster.ohiosos.gov/county.aspx?ID=7222&amp;range=2023-2024" xr:uid="{48C341D3-933E-4EBB-815B-D9273173F903}"/>
    <hyperlink ref="A74" r:id="rId33" display="https://ohioroster.ohiosos.gov/county.aspx?ID=7236&amp;range=2023-2024" xr:uid="{C51EA9D3-BA36-4527-AFEB-12AA84C533CB}"/>
    <hyperlink ref="A79" r:id="rId34" display="https://ohioroster.ohiosos.gov/county.aspx?ID=7250&amp;range=2023-2024" xr:uid="{E2A1E32A-C953-45E4-B3B8-8B2C542D2172}"/>
    <hyperlink ref="A44" r:id="rId35" display="https://ohioroster.ohiosos.gov/county.aspx?ID=7264&amp;range=2023-2024" xr:uid="{1B5D420B-F445-42DA-8B08-1B6425183228}"/>
    <hyperlink ref="A11" r:id="rId36" display="https://ohioroster.ohiosos.gov/county.aspx?ID=7278&amp;range=2023-2024" xr:uid="{0B6D3A24-CB4F-4F56-8A1C-F849157375E0}"/>
    <hyperlink ref="A80" r:id="rId37" display="https://ohioroster.ohiosos.gov/county.aspx?ID=7292&amp;range=2023-2024" xr:uid="{5591FCFC-159A-4D30-87E7-7211543E80F1}"/>
    <hyperlink ref="A34" r:id="rId38" display="https://ohioroster.ohiosos.gov/county.aspx?ID=7306&amp;range=2023-2024" xr:uid="{6E9B42C5-327F-44A0-B33C-97117D8C73FD}"/>
    <hyperlink ref="A45" r:id="rId39" display="https://ohioroster.ohiosos.gov/county.aspx?ID=7320&amp;range=2023-2024" xr:uid="{2D299D05-FCA2-4F2A-A48A-8B0801B93FDC}"/>
    <hyperlink ref="A28" r:id="rId40" display="https://ohioroster.ohiosos.gov/county.aspx?ID=7334&amp;range=2023-2024" xr:uid="{668D82A7-C8FA-487B-99F9-BC3A061B485C}"/>
    <hyperlink ref="A19" r:id="rId41" display="https://ohioroster.ohiosos.gov/county.aspx?ID=7348&amp;range=2023-2024" xr:uid="{5BEC7F42-55E8-45E7-BF6F-E0228EF8C040}"/>
    <hyperlink ref="A46" r:id="rId42" display="https://ohioroster.ohiosos.gov/county.aspx?ID=7362&amp;range=2023-2024" xr:uid="{D60D31D9-218F-45F8-83F5-4F03BDAB2537}"/>
    <hyperlink ref="A63" r:id="rId43" display="https://ohioroster.ohiosos.gov/county.aspx?ID=7376&amp;range=2023-2024" xr:uid="{22B72DD2-D412-4041-B8AD-0B72C26E3CE9}"/>
    <hyperlink ref="A23" r:id="rId44" display="https://ohioroster.ohiosos.gov/county.aspx?ID=7390&amp;range=2023-2024" xr:uid="{E7623C88-FFDA-4CD7-B9D8-BA96757059C1}"/>
    <hyperlink ref="A50" r:id="rId45" display="https://ohioroster.ohiosos.gov/county.aspx?ID=7418&amp;range=2023-2024" xr:uid="{CBF717E7-CB77-4688-AA35-3A507462B353}"/>
    <hyperlink ref="A55" r:id="rId46" display="https://ohioroster.ohiosos.gov/county.aspx?ID=7446&amp;range=2023-2024" xr:uid="{3D4270CB-F0FD-48BC-800C-9B1A65782667}"/>
    <hyperlink ref="A24" r:id="rId47" display="https://ohioroster.ohiosos.gov/county.aspx?ID=7460&amp;range=2023-2024" xr:uid="{702EA5FF-E412-49B1-82A0-1651B3D14233}"/>
    <hyperlink ref="A81" r:id="rId48" display="https://ohioroster.ohiosos.gov/county.aspx?ID=7474&amp;range=2023-2024" xr:uid="{4C34BF8A-ECFF-495E-A7DA-008EF6EE3882}"/>
    <hyperlink ref="A60" r:id="rId49" display="https://ohioroster.ohiosos.gov/county.aspx?ID=7488&amp;range=2023-2024" xr:uid="{F558DD69-0AEF-476C-BA3E-9D500AE75187}"/>
    <hyperlink ref="A64" r:id="rId50" display="https://ohioroster.ohiosos.gov/county.aspx?ID=7502&amp;range=2023-2024" xr:uid="{928ABEB6-0621-46D7-BCCE-0E0A2B054402}"/>
    <hyperlink ref="A38" r:id="rId51" display="https://ohioroster.ohiosos.gov/county.aspx?ID=7516&amp;range=2023-2024" xr:uid="{B6F94FC1-E9E6-4F89-9B42-170CB4ACB780}"/>
    <hyperlink ref="A40" r:id="rId52" display="https://ohioroster.ohiosos.gov/county.aspx?ID=7544&amp;range=2023-2024" xr:uid="{5D08A5B1-637A-4119-92AF-4AC701DDB007}"/>
    <hyperlink ref="A48" r:id="rId53" display="https://ohioroster.ohiosos.gov/county.aspx?ID=7558&amp;range=2023-2024" xr:uid="{312CBA43-B8BC-4DBD-8C0E-4C41F9EC72F4}"/>
    <hyperlink ref="A47" r:id="rId54" display="https://ohioroster.ohiosos.gov/county.aspx?ID=7572&amp;range=2023-2024" xr:uid="{884B3809-A68D-47E3-9929-756DF01CD76B}"/>
    <hyperlink ref="A39" r:id="rId55" display="https://ohioroster.ohiosos.gov/county.aspx?ID=7586&amp;range=2023-2024" xr:uid="{EE7AA1BE-C120-4599-841D-158BA42F4969}"/>
    <hyperlink ref="A12" r:id="rId56" display="https://ohioroster.ohiosos.gov/county.aspx?ID=7600&amp;range=2023-2024" xr:uid="{C82AE160-E9E4-4B64-AB61-B8E2C4E5E381}"/>
    <hyperlink ref="A7" r:id="rId57" display="https://ohioroster.ohiosos.gov/county.aspx?ID=7614&amp;range=2023-2024" xr:uid="{9E04138C-AA29-4790-B7F3-01D169C30111}"/>
    <hyperlink ref="A82" r:id="rId58" display="https://ohioroster.ohiosos.gov/county.aspx?ID=7628&amp;range=2023-2024" xr:uid="{73B10C90-2FAF-45EF-8CFC-7E56F65EBA3D}"/>
    <hyperlink ref="A75" r:id="rId59" display="https://ohioroster.ohiosos.gov/county.aspx?ID=7642&amp;range=2023-2024" xr:uid="{8FBA99BF-61C0-490A-898E-62DF69E0F1FF}"/>
    <hyperlink ref="A20" r:id="rId60" display="https://ohioroster.ohiosos.gov/county.aspx?ID=7656&amp;range=2023-2024" xr:uid="{E1E8FD9D-8E6B-4079-8259-2F303A418B75}"/>
    <hyperlink ref="A29" r:id="rId61" display="https://ohioroster.ohiosos.gov/county.aspx?ID=7670&amp;range=2023-2024" xr:uid="{CA67ED63-8ED4-46E3-8B7A-1DE683AA0256}"/>
    <hyperlink ref="A65" r:id="rId62" display="https://ohioroster.ohiosos.gov/county.aspx?ID=7684&amp;range=2023-2024" xr:uid="{9387B7E4-5078-4AE1-AB0C-62A7B7C46694}"/>
    <hyperlink ref="A56" r:id="rId63" display="https://ohioroster.ohiosos.gov/county.aspx?ID=7698&amp;range=2023-2024" xr:uid="{B8528C1E-21EF-4F2A-B5CD-52E395ECAF62}"/>
    <hyperlink ref="A13" r:id="rId64" display="https://ohioroster.ohiosos.gov/county.aspx?ID=7712&amp;range=2023-2024" xr:uid="{B1D9D9A6-3C24-46AA-AFAD-40AE13D5191C}"/>
    <hyperlink ref="A76" r:id="rId65" display="https://ohioroster.ohiosos.gov/county.aspx?ID=7726&amp;range=2023-2024" xr:uid="{CFA39DF2-28E8-4FFD-8A75-B5ABF479455B}"/>
    <hyperlink ref="A14" r:id="rId66" display="https://ohioroster.ohiosos.gov/county.aspx?ID=7740&amp;range=2023-2024" xr:uid="{1BF974E2-F749-4794-8A78-988ECA620A46}"/>
    <hyperlink ref="A21" r:id="rId67" display="https://ohioroster.ohiosos.gov/county.aspx?ID=7754&amp;range=2023-2024" xr:uid="{94C12C65-6F37-4C86-AB87-B3253AFDA350}"/>
    <hyperlink ref="A15" r:id="rId68" display="https://ohioroster.ohiosos.gov/county.aspx?ID=7768&amp;range=2023-2024" xr:uid="{77E54FB1-0528-42D6-9654-D4E0BE1AB40F}"/>
    <hyperlink ref="A66" r:id="rId69" display="https://ohioroster.ohiosos.gov/county.aspx?ID=7782&amp;range=2023-2024" xr:uid="{B88FC482-18C2-44D9-AD5F-3FF755457BA1}"/>
    <hyperlink ref="A30" r:id="rId70" display="https://ohioroster.ohiosos.gov/county.aspx?ID=7824&amp;range=2023-2024" xr:uid="{E65D43D6-6B4E-4D60-B234-199B6C03777C}"/>
    <hyperlink ref="A35" r:id="rId71" display="https://ohioroster.ohiosos.gov/county.aspx?ID=7838&amp;range=2023-2024" xr:uid="{9FC86702-5987-4E0B-8439-AE84B2E3CAD1}"/>
    <hyperlink ref="A51" r:id="rId72" display="https://ohioroster.ohiosos.gov/county.aspx?ID=7852&amp;range=2023-2024" xr:uid="{975301D3-C046-4140-89FB-6C654F44C7AE}"/>
    <hyperlink ref="A8" r:id="rId73" display="https://ohioroster.ohiosos.gov/county.aspx?ID=7866&amp;range=2023-2024" xr:uid="{7570C428-581B-4DF8-A10D-CCCEB3B34210}"/>
    <hyperlink ref="A83" r:id="rId74" display="https://ohioroster.ohiosos.gov/county.aspx?ID=7880&amp;range=2023-2024" xr:uid="{34CDD75B-4BE8-4BF5-8357-CC6F86CEEFC6}"/>
    <hyperlink ref="A69" r:id="rId75" display="https://ohioroster.ohiosos.gov/county.aspx?ID=7894&amp;range=2023-2024" xr:uid="{CE126469-6CA3-4B9F-B28A-29361B329255}"/>
    <hyperlink ref="A41" r:id="rId76" display="https://ohioroster.ohiosos.gov/county.aspx?ID=7908&amp;range=2023-2024" xr:uid="{4220CC6A-4865-4763-A084-5F8556DF4D37}"/>
    <hyperlink ref="A25" r:id="rId77" display="https://ohioroster.ohiosos.gov/county.aspx?ID=7922&amp;range=2023-2024" xr:uid="{4A18A219-E263-4325-BCBB-954023194F25}"/>
    <hyperlink ref="A9" r:id="rId78" display="https://ohioroster.ohiosos.gov/county.aspx?ID=7936&amp;range=2023-2024" xr:uid="{A1B2DEBC-581D-4D11-B413-1A56F053FAB3}"/>
    <hyperlink ref="A16" r:id="rId79" display="https://ohioroster.ohiosos.gov/county.aspx?ID=7950&amp;range=2023-2024" xr:uid="{84FBD00C-369A-4CFC-95AD-D5A54980491C}"/>
    <hyperlink ref="A57" r:id="rId80" display="https://ohioroster.ohiosos.gov/county.aspx?ID=7964&amp;range=2023-2024" xr:uid="{A305666E-B793-4C98-9AC0-CCBF6EB3E23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e756e1-b464-4a08-8853-6b2186da4e5e">
      <Terms xmlns="http://schemas.microsoft.com/office/infopath/2007/PartnerControls"/>
    </lcf76f155ced4ddcb4097134ff3c332f>
    <TaxCatchAll xmlns="49daff31-34a0-43c0-b06b-1ccf6c073a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8FE2D23E49440B6699D1DECB1E0B1" ma:contentTypeVersion="15" ma:contentTypeDescription="Create a new document." ma:contentTypeScope="" ma:versionID="5f38f7bc3e0e616755372090e6829c0b">
  <xsd:schema xmlns:xsd="http://www.w3.org/2001/XMLSchema" xmlns:xs="http://www.w3.org/2001/XMLSchema" xmlns:p="http://schemas.microsoft.com/office/2006/metadata/properties" xmlns:ns2="e8e756e1-b464-4a08-8853-6b2186da4e5e" xmlns:ns3="49daff31-34a0-43c0-b06b-1ccf6c073ae6" targetNamespace="http://schemas.microsoft.com/office/2006/metadata/properties" ma:root="true" ma:fieldsID="48d2360d01f262d4e094e000bb01bb7e" ns2:_="" ns3:_="">
    <xsd:import namespace="e8e756e1-b464-4a08-8853-6b2186da4e5e"/>
    <xsd:import namespace="49daff31-34a0-43c0-b06b-1ccf6c073a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756e1-b464-4a08-8853-6b2186da4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b4b9d1a-1986-4ab8-bc74-20a68e079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aff31-34a0-43c0-b06b-1ccf6c073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1832e70-adb3-4f70-87de-f9bd2ebc0829}" ma:internalName="TaxCatchAll" ma:showField="CatchAllData" ma:web="49daff31-34a0-43c0-b06b-1ccf6c073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A20B50-BE93-451B-9468-F8AA55BB4A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0092C6-4AD7-4F65-96BE-9B0F26955E79}">
  <ds:schemaRefs>
    <ds:schemaRef ds:uri="http://purl.org/dc/elements/1.1/"/>
    <ds:schemaRef ds:uri="http://purl.org/dc/dcmitype/"/>
    <ds:schemaRef ds:uri="e8e756e1-b464-4a08-8853-6b2186da4e5e"/>
    <ds:schemaRef ds:uri="49daff31-34a0-43c0-b06b-1ccf6c073ae6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CA103CE-51F2-4B6A-9DE7-6DECC500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e756e1-b464-4a08-8853-6b2186da4e5e"/>
    <ds:schemaRef ds:uri="49daff31-34a0-43c0-b06b-1ccf6c073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HIC Data 2025 OH-507</vt:lpstr>
      <vt:lpstr>PSH Inventory by Pop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Mulryan</dc:creator>
  <cp:keywords/>
  <dc:description/>
  <cp:lastModifiedBy>Erica Mulryan</cp:lastModifiedBy>
  <cp:revision/>
  <dcterms:created xsi:type="dcterms:W3CDTF">2025-08-26T19:59:43Z</dcterms:created>
  <dcterms:modified xsi:type="dcterms:W3CDTF">2025-11-24T15:59:31Z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0x0101006768FE2D23E49440B6699D1DECB1E0B1</vt:lpwstr>
  </property>
  <property fmtid="{D5CDD505-2E9C-101B-9397-08002B2CF9AE}" pid="3" name="MediaServiceImageTags">
    <vt:lpwstr/>
  </property>
</Properties>
</file>