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/Users/erica/COHHIO Dropbox/TA COHHIO/HMIS &amp; BoSCoC Planning/CoC Competition and CoC Program/2024/GIW/"/>
    </mc:Choice>
  </mc:AlternateContent>
  <xr:revisionPtr revIDLastSave="0" documentId="13_ncr:1_{D70437EB-910C-B14D-9560-389E0D7F3C0F}" xr6:coauthVersionLast="47" xr6:coauthVersionMax="47" xr10:uidLastSave="{00000000-0000-0000-0000-000000000000}"/>
  <bookViews>
    <workbookView xWindow="-32000" yWindow="-100" windowWidth="30080" windowHeight="15520" xr2:uid="{DD89681B-5DAF-4496-9700-52535730056D}"/>
  </bookViews>
  <sheets>
    <sheet name="FY 2024 GIW" sheetId="1" r:id="rId1"/>
  </sheets>
  <definedNames>
    <definedName name="_xlnm._FilterDatabase" localSheetId="0" hidden="1">'FY 2024 GIW'!$A$10:$Y$10</definedName>
    <definedName name="_xlnm.Print_Titles" localSheetId="0">'FY 2024 GIW'!$9:$10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13" i="1" l="1"/>
  <c r="X113" i="1"/>
  <c r="Y112" i="1"/>
  <c r="X112" i="1"/>
  <c r="Y111" i="1"/>
  <c r="X111" i="1"/>
  <c r="Y110" i="1"/>
  <c r="X110" i="1"/>
  <c r="Y109" i="1"/>
  <c r="X109" i="1"/>
  <c r="Y108" i="1"/>
  <c r="X108" i="1"/>
  <c r="Y107" i="1"/>
  <c r="X107" i="1"/>
  <c r="Y106" i="1"/>
  <c r="X106" i="1"/>
  <c r="Y105" i="1"/>
  <c r="X105" i="1"/>
  <c r="Y85" i="1"/>
  <c r="X85" i="1"/>
  <c r="Y80" i="1"/>
  <c r="X80" i="1"/>
  <c r="Y48" i="1"/>
  <c r="X48" i="1"/>
  <c r="Y90" i="1"/>
  <c r="X90" i="1"/>
  <c r="Y89" i="1"/>
  <c r="X89" i="1"/>
  <c r="Y61" i="1"/>
  <c r="X61" i="1"/>
  <c r="Y31" i="1"/>
  <c r="X31" i="1"/>
  <c r="Y60" i="1"/>
  <c r="X60" i="1"/>
  <c r="Y97" i="1"/>
  <c r="X97" i="1"/>
  <c r="Y78" i="1"/>
  <c r="X78" i="1"/>
  <c r="Y88" i="1"/>
  <c r="X88" i="1"/>
  <c r="Y87" i="1"/>
  <c r="X87" i="1"/>
  <c r="Y47" i="1"/>
  <c r="X47" i="1"/>
  <c r="Y101" i="1"/>
  <c r="X101" i="1"/>
  <c r="Y33" i="1"/>
  <c r="X33" i="1"/>
  <c r="Y26" i="1"/>
  <c r="X26" i="1"/>
  <c r="Y25" i="1"/>
  <c r="X25" i="1"/>
  <c r="Y24" i="1"/>
  <c r="X24" i="1"/>
  <c r="Y23" i="1"/>
  <c r="X23" i="1"/>
  <c r="Y104" i="1"/>
  <c r="X104" i="1"/>
  <c r="Y30" i="1"/>
  <c r="X30" i="1"/>
  <c r="Y92" i="1"/>
  <c r="X92" i="1"/>
  <c r="Y77" i="1"/>
  <c r="X77" i="1"/>
  <c r="Y42" i="1"/>
  <c r="X42" i="1"/>
  <c r="Y29" i="1"/>
  <c r="X29" i="1"/>
  <c r="Y99" i="1"/>
  <c r="X99" i="1"/>
  <c r="Y59" i="1"/>
  <c r="X59" i="1"/>
  <c r="Y76" i="1"/>
  <c r="X76" i="1"/>
  <c r="Y36" i="1"/>
  <c r="X36" i="1"/>
  <c r="Y35" i="1"/>
  <c r="X35" i="1"/>
  <c r="Y12" i="1"/>
  <c r="X12" i="1"/>
  <c r="Y79" i="1"/>
  <c r="X79" i="1"/>
  <c r="Y86" i="1"/>
  <c r="X86" i="1"/>
  <c r="Y13" i="1"/>
  <c r="X13" i="1"/>
  <c r="Y56" i="1"/>
  <c r="X56" i="1"/>
  <c r="Y73" i="1"/>
  <c r="X73" i="1"/>
  <c r="Y15" i="1"/>
  <c r="X15" i="1"/>
  <c r="Y91" i="1"/>
  <c r="X91" i="1"/>
  <c r="Y41" i="1"/>
  <c r="X41" i="1"/>
  <c r="Y83" i="1"/>
  <c r="X83" i="1"/>
  <c r="Y74" i="1"/>
  <c r="X74" i="1"/>
  <c r="Y46" i="1"/>
  <c r="X46" i="1"/>
  <c r="Y37" i="1"/>
  <c r="X37" i="1"/>
  <c r="Y45" i="1"/>
  <c r="X45" i="1"/>
  <c r="Y55" i="1"/>
  <c r="X55" i="1"/>
  <c r="Y32" i="1"/>
  <c r="X32" i="1"/>
  <c r="Y53" i="1"/>
  <c r="X53" i="1"/>
  <c r="Y11" i="1"/>
  <c r="X11" i="1"/>
  <c r="Y68" i="1"/>
  <c r="X68" i="1"/>
  <c r="Y95" i="1"/>
  <c r="X95" i="1"/>
  <c r="Y17" i="1"/>
  <c r="X17" i="1"/>
  <c r="Y44" i="1"/>
  <c r="X44" i="1"/>
  <c r="Y28" i="1"/>
  <c r="X28" i="1"/>
  <c r="Y82" i="1"/>
  <c r="X82" i="1"/>
  <c r="Y27" i="1"/>
  <c r="X27" i="1"/>
  <c r="Y100" i="1"/>
  <c r="X100" i="1"/>
  <c r="Y72" i="1"/>
  <c r="X72" i="1"/>
  <c r="Y67" i="1"/>
  <c r="X67" i="1"/>
  <c r="Y34" i="1"/>
  <c r="X34" i="1"/>
  <c r="Y54" i="1"/>
  <c r="X54" i="1"/>
  <c r="Y84" i="1"/>
  <c r="X84" i="1"/>
  <c r="Y43" i="1"/>
  <c r="X43" i="1"/>
  <c r="Y103" i="1"/>
  <c r="X103" i="1"/>
  <c r="Y102" i="1"/>
  <c r="X102" i="1"/>
  <c r="Y58" i="1"/>
  <c r="X58" i="1"/>
  <c r="Y96" i="1"/>
  <c r="X96" i="1"/>
  <c r="Y52" i="1"/>
  <c r="X52" i="1"/>
  <c r="Y75" i="1"/>
  <c r="X75" i="1"/>
  <c r="Y50" i="1"/>
  <c r="X50" i="1"/>
  <c r="Y64" i="1"/>
  <c r="X64" i="1"/>
  <c r="Y39" i="1"/>
  <c r="X39" i="1"/>
  <c r="Y16" i="1"/>
  <c r="X16" i="1"/>
  <c r="Y14" i="1"/>
  <c r="X14" i="1"/>
  <c r="Y19" i="1"/>
  <c r="X19" i="1"/>
  <c r="Y81" i="1"/>
  <c r="X81" i="1"/>
  <c r="Y65" i="1"/>
  <c r="X65" i="1"/>
  <c r="Y49" i="1"/>
  <c r="X49" i="1"/>
  <c r="Y20" i="1"/>
  <c r="X20" i="1"/>
  <c r="Y71" i="1"/>
  <c r="X71" i="1"/>
  <c r="Y51" i="1"/>
  <c r="X51" i="1"/>
  <c r="Y94" i="1"/>
  <c r="X94" i="1"/>
  <c r="Y70" i="1"/>
  <c r="X70" i="1"/>
  <c r="Y40" i="1"/>
  <c r="X40" i="1"/>
  <c r="Y22" i="1"/>
  <c r="X22" i="1"/>
  <c r="Y21" i="1"/>
  <c r="X21" i="1"/>
  <c r="Y18" i="1"/>
  <c r="X18" i="1"/>
  <c r="Y98" i="1"/>
  <c r="X98" i="1"/>
  <c r="Y63" i="1"/>
  <c r="X63" i="1"/>
  <c r="Y69" i="1"/>
  <c r="X69" i="1"/>
  <c r="Y62" i="1"/>
  <c r="X62" i="1"/>
  <c r="Y57" i="1"/>
  <c r="X57" i="1"/>
  <c r="Y38" i="1"/>
  <c r="X38" i="1"/>
  <c r="Y93" i="1"/>
  <c r="X93" i="1"/>
  <c r="Y66" i="1"/>
  <c r="X66" i="1"/>
  <c r="B5" i="1" l="1"/>
  <c r="C5" i="1" s="1"/>
  <c r="B6" i="1"/>
  <c r="C6" i="1" s="1"/>
  <c r="B7" i="1"/>
</calcChain>
</file>

<file path=xl/sharedStrings.xml><?xml version="1.0" encoding="utf-8"?>
<sst xmlns="http://schemas.openxmlformats.org/spreadsheetml/2006/main" count="678" uniqueCount="295">
  <si>
    <t>Field Office:</t>
  </si>
  <si>
    <t>CoC Number:</t>
  </si>
  <si>
    <t>CoC Name:</t>
  </si>
  <si>
    <t>CA Name:</t>
  </si>
  <si>
    <r>
      <t xml:space="preserve">DV ARD </t>
    </r>
    <r>
      <rPr>
        <b/>
        <sz val="11"/>
        <color indexed="10"/>
        <rFont val="Aptos Narrow"/>
        <family val="2"/>
        <scheme val="minor"/>
      </rPr>
      <t>(Estimated)</t>
    </r>
    <r>
      <rPr>
        <b/>
        <sz val="11"/>
        <rFont val="Aptos Narrow"/>
        <family val="2"/>
        <scheme val="minor"/>
      </rPr>
      <t>:</t>
    </r>
  </si>
  <si>
    <r>
      <t xml:space="preserve">YHDP ARD </t>
    </r>
    <r>
      <rPr>
        <b/>
        <sz val="11"/>
        <color indexed="10"/>
        <rFont val="Aptos Narrow"/>
        <family val="2"/>
        <scheme val="minor"/>
      </rPr>
      <t>(Estimated)</t>
    </r>
    <r>
      <rPr>
        <b/>
        <sz val="11"/>
        <rFont val="Aptos Narrow"/>
        <family val="2"/>
        <scheme val="minor"/>
      </rPr>
      <t>:</t>
    </r>
  </si>
  <si>
    <r>
      <t xml:space="preserve">CoC's ARD </t>
    </r>
    <r>
      <rPr>
        <b/>
        <sz val="11"/>
        <color indexed="10"/>
        <rFont val="Aptos Narrow"/>
        <family val="2"/>
        <scheme val="minor"/>
      </rPr>
      <t>(Estimated)</t>
    </r>
    <r>
      <rPr>
        <b/>
        <sz val="11"/>
        <rFont val="Aptos Narrow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</si>
  <si>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</si>
  <si>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</si>
  <si>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</si>
  <si>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</si>
  <si>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</si>
  <si>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</si>
  <si>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</si>
  <si>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Aptos Narrow"/>
        <family val="2"/>
        <scheme val="minor"/>
      </rPr>
      <t>Project Component</t>
    </r>
    <r>
      <rPr>
        <sz val="11"/>
        <rFont val="Aptos Narrow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</si>
  <si>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Restriction 
(DV or YHDP)</t>
  </si>
  <si>
    <t>Leasing</t>
  </si>
  <si>
    <t>Rental Assistance</t>
  </si>
  <si>
    <t>Supportive Services</t>
  </si>
  <si>
    <t>Operating Costs</t>
  </si>
  <si>
    <t>HMIS</t>
  </si>
  <si>
    <t>VAWA</t>
  </si>
  <si>
    <t>Rural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</si>
  <si>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</si>
  <si>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</si>
  <si>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</si>
  <si>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</si>
  <si>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</si>
  <si>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</si>
  <si>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</si>
  <si>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</si>
  <si>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</si>
  <si>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</si>
  <si>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</si>
  <si>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</si>
  <si>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OH-507</t>
  </si>
  <si>
    <t>Lutheran Social Services of Central Ohio</t>
  </si>
  <si>
    <t>Fairfield County Shelter Plus Care</t>
  </si>
  <si>
    <t>OH0160L5E072311</t>
  </si>
  <si>
    <t>PH</t>
  </si>
  <si>
    <t/>
  </si>
  <si>
    <t>FMR</t>
  </si>
  <si>
    <t>Columbus</t>
  </si>
  <si>
    <t>Ohio Balance of State CoC</t>
  </si>
  <si>
    <t>Ohio Development Services Agency</t>
  </si>
  <si>
    <t>Trumbull Mental Health and Recovery Board</t>
  </si>
  <si>
    <t>Trumbull Shelter Plus Care Vouchers</t>
  </si>
  <si>
    <t>OH0164L5E072311</t>
  </si>
  <si>
    <t>Geauga County Board of Mental Health &amp; Recovery Services</t>
  </si>
  <si>
    <t>Permanent Supportive Housing</t>
  </si>
  <si>
    <t>OH0165L5E072310</t>
  </si>
  <si>
    <t>Licking County Coalition for Housing</t>
  </si>
  <si>
    <t>Rapid Re-Housing Ohio</t>
  </si>
  <si>
    <t>OH0166L5E072313</t>
  </si>
  <si>
    <t>Actual Rent</t>
  </si>
  <si>
    <t>Licking Metropolitan Housing Authority</t>
  </si>
  <si>
    <t>Shelter Plus Care Chronic</t>
  </si>
  <si>
    <t>OH0167L5E072311</t>
  </si>
  <si>
    <t>Mental Health &amp; Recovery Board of Union County</t>
  </si>
  <si>
    <t>Shelter Plus Care Union County</t>
  </si>
  <si>
    <t>OH0168L5E072310</t>
  </si>
  <si>
    <t>Shelter Plus Care Vouchers 2</t>
  </si>
  <si>
    <t>OH0169L5E072311</t>
  </si>
  <si>
    <t>Volunteers of America Ohio &amp; Indiana</t>
  </si>
  <si>
    <t>Crossroads Supportive Housing Program</t>
  </si>
  <si>
    <t>OH0174L5E072316</t>
  </si>
  <si>
    <t>TH</t>
  </si>
  <si>
    <t>Coleman Professional Services</t>
  </si>
  <si>
    <t>Coleman PSH</t>
  </si>
  <si>
    <t>OH0178L5E072316</t>
  </si>
  <si>
    <t>Columbiana Metropolitan Housing Authority</t>
  </si>
  <si>
    <t>Columbiana MHA  Shelter + Care I</t>
  </si>
  <si>
    <t>OH0179L5E072316</t>
  </si>
  <si>
    <t>Columbiana Free Choice II:  The Counseling Center</t>
  </si>
  <si>
    <t>OH0180L5E072316</t>
  </si>
  <si>
    <t>Great Lakes Community Action Partnership</t>
  </si>
  <si>
    <t>PSH Consolidated</t>
  </si>
  <si>
    <t>OH0183L5E072316</t>
  </si>
  <si>
    <t>I'm Home</t>
  </si>
  <si>
    <t>OH0185L5E072316</t>
  </si>
  <si>
    <t>Joey's Landing</t>
  </si>
  <si>
    <t>OH0186L5E072316</t>
  </si>
  <si>
    <t>Ironton Lawrence County Area CAO, Inc.</t>
  </si>
  <si>
    <t>Lawrence County One-Stop TRA</t>
  </si>
  <si>
    <t>OH0188L5E072316</t>
  </si>
  <si>
    <t>Mental Health, Drug and Alcohol Services Board</t>
  </si>
  <si>
    <t>Madriver/Park Street</t>
  </si>
  <si>
    <t>OH0190L5E072316</t>
  </si>
  <si>
    <t>Columbiana County Mental Health Clinic</t>
  </si>
  <si>
    <t>Permanent Housing for Persons with Disabilities</t>
  </si>
  <si>
    <t>OH0192L5E072316</t>
  </si>
  <si>
    <t>Interfaith Hospitality Network of Springfield</t>
  </si>
  <si>
    <t>PHSS1</t>
  </si>
  <si>
    <t>OH0193L5E072316</t>
  </si>
  <si>
    <t>Lorain County Board of Mental Health</t>
  </si>
  <si>
    <t>Lorain PSH</t>
  </si>
  <si>
    <t>OH0199L5E072316</t>
  </si>
  <si>
    <t>Portage Metropolitan Housing Authority</t>
  </si>
  <si>
    <t>Portage Shelter Plus Care</t>
  </si>
  <si>
    <t>OH0200L5E072316</t>
  </si>
  <si>
    <t>Jefferson County Shelter Plus Care</t>
  </si>
  <si>
    <t>OH0201L5E072316</t>
  </si>
  <si>
    <t>Ashtabula County Mental Health and Recovery Services Board</t>
  </si>
  <si>
    <t>Ashtabula Shelter Plus Care Vouchers for homeless persons with mental illness</t>
  </si>
  <si>
    <t>OH0202L5E072316</t>
  </si>
  <si>
    <t>City of Springfield</t>
  </si>
  <si>
    <t>Springfield Permanent Supportive Housing Program</t>
  </si>
  <si>
    <t>OH0204L5E072316</t>
  </si>
  <si>
    <t>SPC Geauga County TRA</t>
  </si>
  <si>
    <t>OH0205L5E072316</t>
  </si>
  <si>
    <t>Licking Shelter Plus Care</t>
  </si>
  <si>
    <t>OH0207L5E072316</t>
  </si>
  <si>
    <t>Supportive Housing Program</t>
  </si>
  <si>
    <t>OH0208L5E072316</t>
  </si>
  <si>
    <t>New Sunrise Properties, Inc.</t>
  </si>
  <si>
    <t>OH0209L5E072316</t>
  </si>
  <si>
    <t>Jefferson County Community Action Council</t>
  </si>
  <si>
    <t>OH0210L5E072316</t>
  </si>
  <si>
    <t>Violence Free Futures</t>
  </si>
  <si>
    <t>Supportive Opportunities &amp; Services</t>
  </si>
  <si>
    <t>OH0213L5E072316</t>
  </si>
  <si>
    <t>LCCH Transitional Housing</t>
  </si>
  <si>
    <t>OH0216L5E072316</t>
  </si>
  <si>
    <t>YWCA of Elyria</t>
  </si>
  <si>
    <t>Women In Secure Housing</t>
  </si>
  <si>
    <t>OH0222L5E072316</t>
  </si>
  <si>
    <t>Women's Campus Project</t>
  </si>
  <si>
    <t>OH0223L5E072316</t>
  </si>
  <si>
    <t>Humility of Mary Housing, Inc.</t>
  </si>
  <si>
    <t>Faith House II</t>
  </si>
  <si>
    <t>OH0289L5E072315</t>
  </si>
  <si>
    <t>Residential Administrators, Inc.</t>
  </si>
  <si>
    <t>Residential Administrators PSH</t>
  </si>
  <si>
    <t>OH0290L5E072315</t>
  </si>
  <si>
    <t>Lake County Alcohol, Drug Addiction and Mental Health Services Board</t>
  </si>
  <si>
    <t>Lake County SPC Combined FY2023</t>
  </si>
  <si>
    <t>OH0291L5E072315</t>
  </si>
  <si>
    <t>Family Abuse Shelter of Miami County, Inc.</t>
  </si>
  <si>
    <t>Miami County SPC</t>
  </si>
  <si>
    <t>OH0293L5E072315</t>
  </si>
  <si>
    <t>Medina County Alcohol, Drug Addiction and Mental Health Boar</t>
  </si>
  <si>
    <t>Northland II</t>
  </si>
  <si>
    <t>OH0294L5E072315</t>
  </si>
  <si>
    <t>Family Housing</t>
  </si>
  <si>
    <t>OH0317L5E072309</t>
  </si>
  <si>
    <t>Warren Metropolitan Housing Authority</t>
  </si>
  <si>
    <t>Warren Shelter Plus Care</t>
  </si>
  <si>
    <t>OH0318L5E072310</t>
  </si>
  <si>
    <t>Community Action Commission of Fayette County</t>
  </si>
  <si>
    <t>Shelter Plus Care</t>
  </si>
  <si>
    <t>OH0320L5E072310</t>
  </si>
  <si>
    <t>Preble County Mental Health &amp; Recovery Board</t>
  </si>
  <si>
    <t>Prestwick Square</t>
  </si>
  <si>
    <t>OH0321L5E072310</t>
  </si>
  <si>
    <t>CAC Permanent Supportive Housing</t>
  </si>
  <si>
    <t>OH0322L5E072311</t>
  </si>
  <si>
    <t>Integrated Services for Behavioral Health, Inc.</t>
  </si>
  <si>
    <t>Athens Shelter Plus Care</t>
  </si>
  <si>
    <t>OH0352L5E072314</t>
  </si>
  <si>
    <t>Coalition On Homelessness and Housing in Ohio</t>
  </si>
  <si>
    <t>Homeless Management Information System</t>
  </si>
  <si>
    <t>OH0354L5E072314</t>
  </si>
  <si>
    <t>Tuscarawas County</t>
  </si>
  <si>
    <t>Tuscarawas County TRA</t>
  </si>
  <si>
    <t>OH0355L5E072314</t>
  </si>
  <si>
    <t>Medina Metropolitan Housing Authority</t>
  </si>
  <si>
    <t>Medina County TRA</t>
  </si>
  <si>
    <t>OH0357L5E072314</t>
  </si>
  <si>
    <t>Allen Metropolitan Housing Authority</t>
  </si>
  <si>
    <t>Renewal Project Application FY2022</t>
  </si>
  <si>
    <t>OH0358L5E072314</t>
  </si>
  <si>
    <t>Kno-Ho-Co-Ashland Community Action Commission</t>
  </si>
  <si>
    <t>Knox County TRA</t>
  </si>
  <si>
    <t>OH0359L5E072314</t>
  </si>
  <si>
    <t>Family &amp; Community Services, Inc.</t>
  </si>
  <si>
    <t>Ravenna Permanent Supportive Housing for Veterans</t>
  </si>
  <si>
    <t>OH0379L5E072311</t>
  </si>
  <si>
    <t>Lake County McKinley Grove FY 2023</t>
  </si>
  <si>
    <t>OH0380L5E072308</t>
  </si>
  <si>
    <t>Athens Family Housing</t>
  </si>
  <si>
    <t>OH0382L5E072308</t>
  </si>
  <si>
    <t>Findlay Hope House for the Homeless, Inc.</t>
  </si>
  <si>
    <t>ABLE Housing</t>
  </si>
  <si>
    <t>OH0383L5E072310</t>
  </si>
  <si>
    <t>Athens Serenity Village SAMI Shelter Plus Care</t>
  </si>
  <si>
    <t>OH0399L5E072313</t>
  </si>
  <si>
    <t>New Housing Ohio, Inc.</t>
  </si>
  <si>
    <t>Warren County Permanent Supportive Housing</t>
  </si>
  <si>
    <t>OH0400L5E072313</t>
  </si>
  <si>
    <t>Project Woman of Springfield and Clark County</t>
  </si>
  <si>
    <t>Reigns of Renewal</t>
  </si>
  <si>
    <t>OH0418L5E072309</t>
  </si>
  <si>
    <t>WSOS Homenet Permanent Housing Program - DV</t>
  </si>
  <si>
    <t>OH0420L5E072309</t>
  </si>
  <si>
    <t>The Community Action Program Corporation of Washington-Morgan Counties, Ohio</t>
  </si>
  <si>
    <t>Marietta/Washington Shelter Plus Care</t>
  </si>
  <si>
    <t>OH0428L5E072312</t>
  </si>
  <si>
    <t>Butler County, Ohio</t>
  </si>
  <si>
    <t>PSH Butler County</t>
  </si>
  <si>
    <t>OH0430L5E072312</t>
  </si>
  <si>
    <t>Logan/Champaign Housing</t>
  </si>
  <si>
    <t>OH0433L5E072312</t>
  </si>
  <si>
    <t>LAWRENCE COUNTY PORT AUTHORITY</t>
  </si>
  <si>
    <t>LAWRENCE COUNTY ONE-STOP SHELTER PLUS CARE</t>
  </si>
  <si>
    <t>OH0434L5E072312</t>
  </si>
  <si>
    <t>Ashland County Board of Alcohol, Drug Addiction and Mental Health Services</t>
  </si>
  <si>
    <t>Beginning Anew</t>
  </si>
  <si>
    <t>OH0451L5E072306</t>
  </si>
  <si>
    <t>Sojourners Care Network</t>
  </si>
  <si>
    <t>Generation Now Permanent Supportive Housing 24-25</t>
  </si>
  <si>
    <t>OH0452L5E072308</t>
  </si>
  <si>
    <t>OneEighty, Inc.</t>
  </si>
  <si>
    <t>PSH Plus Care</t>
  </si>
  <si>
    <t>OH0469L5E072307</t>
  </si>
  <si>
    <t>Appleseed Community Mental Health Center, Inc.</t>
  </si>
  <si>
    <t>Appleseed RRH</t>
  </si>
  <si>
    <t>OH0491L5E072309</t>
  </si>
  <si>
    <t>Miami County Family RRH</t>
  </si>
  <si>
    <t>OH0492L5E072309</t>
  </si>
  <si>
    <t>Family Abuse Shelter PSH</t>
  </si>
  <si>
    <t>OH0493L5E072309</t>
  </si>
  <si>
    <t>Northwestern Ohio Community Action Commission Inc.</t>
  </si>
  <si>
    <t>Renewal NOCAC PSH PY2023</t>
  </si>
  <si>
    <t>OH0532L5E072305</t>
  </si>
  <si>
    <t>LCCH Rapid Re-Housing</t>
  </si>
  <si>
    <t>OH0564L5E072307</t>
  </si>
  <si>
    <t>Almost Home</t>
  </si>
  <si>
    <t>OH0565L5E072307</t>
  </si>
  <si>
    <t>Stable Futures</t>
  </si>
  <si>
    <t>OH0591L5E072306</t>
  </si>
  <si>
    <t>WSOS Rapid ReHousing Conversion</t>
  </si>
  <si>
    <t>OH0592L5E072306</t>
  </si>
  <si>
    <t>Ohio Domestic Violence Network</t>
  </si>
  <si>
    <t>DV Bonus RRH Project for Ohio BoSCoC 2024</t>
  </si>
  <si>
    <t>OH0627D5E072305</t>
  </si>
  <si>
    <t>DV</t>
  </si>
  <si>
    <t>The Salvation Army, a New York Corporation</t>
  </si>
  <si>
    <t>Delaware County Permanent Supportive Housing for Families</t>
  </si>
  <si>
    <t>OH0655L5E072304</t>
  </si>
  <si>
    <t>Empowerment Center</t>
  </si>
  <si>
    <t>OH0656D5E072304</t>
  </si>
  <si>
    <t>Joint TH &amp; PH-RRH</t>
  </si>
  <si>
    <t>YWCA of Hamilton Ohio Inc.</t>
  </si>
  <si>
    <t>Goodman Place PSH 2023</t>
  </si>
  <si>
    <t>OH0661L5E072304</t>
  </si>
  <si>
    <t>Community Action Agency of Columbiana County, Inc.</t>
  </si>
  <si>
    <t>Region 6 YHDP TH renewal FY23</t>
  </si>
  <si>
    <t>OH0662Y5E072303</t>
  </si>
  <si>
    <t>YHDP</t>
  </si>
  <si>
    <t>Region 6 YHDP CE renewal FY 23</t>
  </si>
  <si>
    <t>OH0663Y5E072303</t>
  </si>
  <si>
    <t>SSO</t>
  </si>
  <si>
    <t>Region 6 YHDP SSO renewal FY23</t>
  </si>
  <si>
    <t>OH0664Y5E072303</t>
  </si>
  <si>
    <t>Region 6 YHDP RRH renewal FY 23</t>
  </si>
  <si>
    <t>OH0667Y5E072303</t>
  </si>
  <si>
    <t>Portage Rapid Re-Housing</t>
  </si>
  <si>
    <t>OH0703T5E072302</t>
  </si>
  <si>
    <t>Bridges</t>
  </si>
  <si>
    <t>OH0704T5E072302</t>
  </si>
  <si>
    <t>Southeast Ohio YHDP Rapid Rehousing</t>
  </si>
  <si>
    <t>OH0705Y5E072302</t>
  </si>
  <si>
    <t>Sojourners Youth Crisis Response Program 24-25</t>
  </si>
  <si>
    <t>OH0707Y5E072302</t>
  </si>
  <si>
    <t>Sojourners Crisis Transitional Housing for Youth 24-25</t>
  </si>
  <si>
    <t>OH0708Y5E072302</t>
  </si>
  <si>
    <t>ODVN Rapid Rehousing DV Bonus 2024</t>
  </si>
  <si>
    <t>OH0738D5E072301</t>
  </si>
  <si>
    <t>DV Bonus RRH</t>
  </si>
  <si>
    <t>OH0740D5E072301</t>
  </si>
  <si>
    <t>LCCH - PSH Licking County</t>
  </si>
  <si>
    <t>OH0741L5E072301</t>
  </si>
  <si>
    <t>Fayette Landing Rawling PSH</t>
  </si>
  <si>
    <t>OH0742T5E072301</t>
  </si>
  <si>
    <t>LCCH-DV Housing</t>
  </si>
  <si>
    <t>OH0744D5E072301</t>
  </si>
  <si>
    <t>The Community Action Committee of Pike County</t>
  </si>
  <si>
    <t>CAC of Pike County - PSH FY23</t>
  </si>
  <si>
    <t>OH0771L5E072300</t>
  </si>
  <si>
    <t>CAC of Pike County - RRH FY23</t>
  </si>
  <si>
    <t>OH0772L5E072300</t>
  </si>
  <si>
    <t>Region 17 PSH</t>
  </si>
  <si>
    <t>OH0773L5E072300</t>
  </si>
  <si>
    <t>OneEighty and WMHA Collaborative PSH</t>
  </si>
  <si>
    <t>OH0774L5E072300</t>
  </si>
  <si>
    <t>Serve City</t>
  </si>
  <si>
    <t>Serve City Move Forward Housing and Stability Program</t>
  </si>
  <si>
    <t>OH0776L5E072300</t>
  </si>
  <si>
    <t xml:space="preserve">GIW Review Reminders - Review your renewing project's information below and notify CoC team of any errors. Please remember, only projects with a rental assistance budget (column H) will have  a unit configuration identified. If you had a HUD approved grant amendment that is not reflected here, notify the CoC team of the error. </t>
  </si>
  <si>
    <t>x</t>
  </si>
  <si>
    <t>MISSING PROJECTS IDENTIFIED BY THE COC</t>
  </si>
  <si>
    <t>MacArthur Gardens</t>
  </si>
  <si>
    <t>CoC Team Comments</t>
  </si>
  <si>
    <t>Budgets do not appear to reflect recently executed grant amendment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</si>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</sst>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indexed="10"/>
      <name val="Aptos Narrow"/>
      <family val="2"/>
      <scheme val="minor"/>
    </font>
    <font>
      <b/>
      <sz val="12"/>
      <color theme="1"/>
      <name val="Aptos Narrow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1FF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4" fillId="3" borderId="6" xfId="1" applyNumberFormat="1" applyFont="1" applyFill="1" applyBorder="1" applyAlignment="1" applyProtection="1">
      <alignment vertical="center"/>
      <protection hidden="1"/>
    </xf>
    <xf numFmtId="164" fontId="3" fillId="3" borderId="6" xfId="1" applyNumberFormat="1" applyFont="1" applyFill="1" applyBorder="1" applyAlignment="1" applyProtection="1">
      <alignment vertical="center"/>
      <protection hidden="1"/>
    </xf>
    <xf numFmtId="0" fontId="0" fillId="3" borderId="4" xfId="0" applyFill="1" applyBorder="1"/>
    <xf numFmtId="164" fontId="3" fillId="4" borderId="7" xfId="1" applyNumberFormat="1" applyFont="1" applyFill="1" applyBorder="1" applyAlignment="1" applyProtection="1">
      <alignment horizontal="left" vertical="center" indent="2"/>
      <protection hidden="1"/>
    </xf>
    <xf numFmtId="164" fontId="3" fillId="4" borderId="6" xfId="1" applyNumberFormat="1" applyFont="1" applyFill="1" applyBorder="1" applyAlignment="1" applyProtection="1">
      <alignment vertical="center"/>
      <protection hidden="1"/>
    </xf>
    <xf numFmtId="0" fontId="0" fillId="5" borderId="4" xfId="0" applyFill="1" applyBorder="1"/>
    <xf numFmtId="0" fontId="3" fillId="6" borderId="0" xfId="0" applyFont="1" applyFill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164" fontId="3" fillId="6" borderId="6" xfId="1" applyNumberFormat="1" applyFont="1" applyFill="1" applyBorder="1" applyAlignment="1" applyProtection="1">
      <alignment horizontal="center" vertical="center"/>
      <protection hidden="1"/>
    </xf>
    <xf numFmtId="164" fontId="3" fillId="5" borderId="2" xfId="0" applyNumberFormat="1" applyFont="1" applyFill="1" applyBorder="1" applyAlignment="1" applyProtection="1">
      <alignment horizontal="left" vertical="center" indent="3"/>
      <protection locked="0"/>
    </xf>
    <xf numFmtId="164" fontId="3" fillId="5" borderId="3" xfId="0" applyNumberFormat="1" applyFont="1" applyFill="1" applyBorder="1" applyAlignment="1" applyProtection="1">
      <alignment vertical="center"/>
      <protection locked="0"/>
    </xf>
    <xf numFmtId="164" fontId="3" fillId="5" borderId="8" xfId="0" applyNumberFormat="1" applyFont="1" applyFill="1" applyBorder="1" applyAlignment="1" applyProtection="1">
      <alignment vertical="center"/>
      <protection locked="0"/>
    </xf>
    <xf numFmtId="164" fontId="3" fillId="5" borderId="4" xfId="0" applyNumberFormat="1" applyFont="1" applyFill="1" applyBorder="1" applyAlignment="1" applyProtection="1">
      <alignment horizontal="left" vertical="center" indent="3"/>
      <protection locked="0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164" fontId="3" fillId="5" borderId="2" xfId="0" applyNumberFormat="1" applyFont="1" applyFill="1" applyBorder="1" applyAlignment="1" applyProtection="1">
      <alignment vertical="center"/>
      <protection locked="0"/>
    </xf>
    <xf numFmtId="164" fontId="3" fillId="5" borderId="9" xfId="0" applyNumberFormat="1" applyFont="1" applyFill="1" applyBorder="1" applyAlignment="1" applyProtection="1">
      <alignment horizontal="left" vertical="center" indent="3"/>
      <protection locked="0"/>
    </xf>
    <xf numFmtId="164" fontId="3" fillId="5" borderId="10" xfId="0" applyNumberFormat="1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8" borderId="10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left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164" fontId="4" fillId="9" borderId="4" xfId="0" applyNumberFormat="1" applyFont="1" applyFill="1" applyBorder="1" applyAlignment="1" applyProtection="1">
      <alignment horizontal="center" vertical="center"/>
      <protection locked="0"/>
    </xf>
    <xf numFmtId="164" fontId="4" fillId="9" borderId="1" xfId="0" applyNumberFormat="1" applyFont="1" applyFill="1" applyBorder="1" applyAlignment="1" applyProtection="1">
      <alignment horizontal="center" vertical="center"/>
      <protection locked="0"/>
    </xf>
    <xf numFmtId="164" fontId="4" fillId="9" borderId="2" xfId="0" applyNumberFormat="1" applyFont="1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1" fontId="2" fillId="9" borderId="2" xfId="0" applyNumberFormat="1" applyFont="1" applyFill="1" applyBorder="1" applyAlignment="1">
      <alignment horizontal="center" vertical="center"/>
    </xf>
    <xf numFmtId="164" fontId="2" fillId="9" borderId="10" xfId="0" applyNumberFormat="1" applyFont="1" applyFill="1" applyBorder="1" applyAlignment="1">
      <alignment horizontal="center" vertical="center"/>
    </xf>
    <xf numFmtId="0" fontId="0" fillId="9" borderId="0" xfId="0" applyFill="1"/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164" fontId="0" fillId="9" borderId="0" xfId="0" applyNumberFormat="1" applyFill="1"/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FB6B3-E347-49E7-AF27-B14E2CD00036}">
  <sheetPr codeName="Sheet283">
    <pageSetUpPr fitToPage="1"/>
  </sheetPr>
  <dimension ref="A1:AA113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2" sqref="J2:V7"/>
    </sheetView>
  </sheetViews>
  <sheetFormatPr baseColWidth="10" defaultColWidth="8.83203125" defaultRowHeight="15" x14ac:dyDescent="0.2"/>
  <cols>
    <col min="1" max="1" width="36.5" customWidth="1"/>
    <col min="2" max="2" width="38.5" customWidth="1"/>
    <col min="3" max="3" width="17.83203125" customWidth="1"/>
    <col min="4" max="4" width="9.5" customWidth="1"/>
    <col min="5" max="5" width="12.5" customWidth="1"/>
    <col min="6" max="6" width="10.1640625" customWidth="1"/>
    <col min="7" max="15" width="11.83203125" customWidth="1"/>
    <col min="16" max="24" width="10.83203125" customWidth="1"/>
    <col min="25" max="25" width="12.83203125" customWidth="1"/>
    <col min="26" max="26" width="8.6640625" customWidth="1"/>
    <col min="27" max="27" width="41.5" customWidth="1"/>
  </cols>
  <sheetData>
    <row r="1" spans="1:27" ht="15" customHeight="1" thickBot="1" x14ac:dyDescent="0.25">
      <c r="A1" s="35" t="s">
        <v>0</v>
      </c>
      <c r="B1" s="1" t="s">
        <v>42</v>
      </c>
      <c r="C1" s="2"/>
      <c r="D1" s="2"/>
      <c r="E1" s="2"/>
      <c r="F1" s="2"/>
      <c r="G1" s="2"/>
      <c r="H1" s="3"/>
    </row>
    <row r="2" spans="1:27" ht="15" customHeight="1" x14ac:dyDescent="0.2">
      <c r="A2" s="35" t="s">
        <v>1</v>
      </c>
      <c r="B2" s="1" t="s">
        <v>35</v>
      </c>
      <c r="C2" s="2"/>
      <c r="D2" s="2"/>
      <c r="E2" s="2"/>
      <c r="F2" s="2"/>
      <c r="G2" s="2"/>
      <c r="H2" s="3"/>
      <c r="J2" s="56" t="s">
        <v>288</v>
      </c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</row>
    <row r="3" spans="1:27" ht="15" customHeight="1" x14ac:dyDescent="0.2">
      <c r="A3" s="36" t="s">
        <v>2</v>
      </c>
      <c r="B3" s="1" t="s">
        <v>43</v>
      </c>
      <c r="C3" s="2"/>
      <c r="D3" s="2"/>
      <c r="E3" s="2"/>
      <c r="F3" s="2"/>
      <c r="G3" s="2"/>
      <c r="H3" s="3"/>
      <c r="J3" s="59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1"/>
    </row>
    <row r="4" spans="1:27" ht="15" customHeight="1" x14ac:dyDescent="0.2">
      <c r="A4" s="36" t="s">
        <v>3</v>
      </c>
      <c r="B4" s="1" t="s">
        <v>44</v>
      </c>
      <c r="C4" s="2"/>
      <c r="D4" s="2"/>
      <c r="E4" s="2"/>
      <c r="F4" s="2"/>
      <c r="G4" s="2"/>
      <c r="H4" s="3"/>
      <c r="J4" s="59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1"/>
    </row>
    <row r="5" spans="1:27" ht="15" customHeight="1" x14ac:dyDescent="0.2">
      <c r="A5" s="4" t="s">
        <v>4</v>
      </c>
      <c r="B5" s="5">
        <f ca="1">SUMIF(OFFSET(F10,1,0,500,1),"DV",OFFSET(Y10,1,0,500,1))</f>
        <v>3356956</v>
      </c>
      <c r="C5" s="6" t="str">
        <f ca="1">IF(B5&gt;0,"(Reallocation Restriction)","")</f>
        <v>(Reallocation Restriction)</v>
      </c>
      <c r="D5" s="7"/>
      <c r="E5" s="7"/>
      <c r="F5" s="7"/>
      <c r="G5" s="7"/>
      <c r="H5" s="8"/>
      <c r="J5" s="59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1"/>
    </row>
    <row r="6" spans="1:27" ht="15" customHeight="1" x14ac:dyDescent="0.2">
      <c r="A6" s="4" t="s">
        <v>5</v>
      </c>
      <c r="B6" s="5">
        <f ca="1">SUMIF(OFFSET(F10,1,0,500,1),"YHDP",OFFSET(Y10,1,0,500,1))</f>
        <v>1894079</v>
      </c>
      <c r="C6" s="6" t="str">
        <f ca="1">IF(B6&gt;0,"(Reallocation Restriction)","")</f>
        <v>(Reallocation Restriction)</v>
      </c>
      <c r="D6" s="7"/>
      <c r="E6" s="7"/>
      <c r="F6" s="7"/>
      <c r="G6" s="7"/>
      <c r="H6" s="8"/>
      <c r="J6" s="59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</row>
    <row r="7" spans="1:27" ht="15" customHeight="1" thickBot="1" x14ac:dyDescent="0.25">
      <c r="A7" s="36" t="s">
        <v>6</v>
      </c>
      <c r="B7" s="9">
        <f ca="1">SUM(OFFSET(Y10,1,0,500,1))</f>
        <v>26594324</v>
      </c>
      <c r="C7" s="10"/>
      <c r="D7" s="10"/>
      <c r="E7" s="10"/>
      <c r="F7" s="10"/>
      <c r="G7" s="10"/>
      <c r="H7" s="11"/>
      <c r="J7" s="62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</row>
    <row r="8" spans="1:27" ht="15" customHeight="1" x14ac:dyDescent="0.2">
      <c r="A8" s="12"/>
      <c r="B8" s="13"/>
      <c r="C8" s="13"/>
      <c r="D8" s="13"/>
      <c r="E8" s="12"/>
      <c r="F8" s="12"/>
      <c r="G8" s="14"/>
      <c r="H8" s="15"/>
    </row>
    <row r="9" spans="1:27" ht="15" customHeight="1" x14ac:dyDescent="0.2">
      <c r="A9" s="16" t="s">
        <v>7</v>
      </c>
      <c r="B9" s="17"/>
      <c r="C9" s="17"/>
      <c r="D9" s="17"/>
      <c r="E9" s="17"/>
      <c r="F9" s="18"/>
      <c r="G9" s="19" t="s">
        <v>8</v>
      </c>
      <c r="H9" s="20"/>
      <c r="I9" s="21"/>
      <c r="J9" s="17"/>
      <c r="K9" s="17"/>
      <c r="L9" s="17"/>
      <c r="M9" s="17"/>
      <c r="N9" s="17"/>
      <c r="O9" s="22" t="s">
        <v>9</v>
      </c>
      <c r="P9" s="21"/>
      <c r="Q9" s="17"/>
      <c r="R9" s="17"/>
      <c r="S9" s="17"/>
      <c r="T9" s="17"/>
      <c r="U9" s="17"/>
      <c r="V9" s="17"/>
      <c r="W9" s="17"/>
      <c r="X9" s="18"/>
      <c r="Y9" s="23"/>
      <c r="AA9" s="23"/>
    </row>
    <row r="10" spans="1:27" ht="29" customHeight="1" x14ac:dyDescent="0.2">
      <c r="A10" s="37" t="s">
        <v>10</v>
      </c>
      <c r="B10" s="37" t="s">
        <v>11</v>
      </c>
      <c r="C10" s="37" t="s">
        <v>12</v>
      </c>
      <c r="D10" s="37" t="s">
        <v>13</v>
      </c>
      <c r="E10" s="38" t="s">
        <v>14</v>
      </c>
      <c r="F10" s="24" t="s">
        <v>15</v>
      </c>
      <c r="G10" s="39" t="s">
        <v>16</v>
      </c>
      <c r="H10" s="37" t="s">
        <v>17</v>
      </c>
      <c r="I10" s="37" t="s">
        <v>18</v>
      </c>
      <c r="J10" s="37" t="s">
        <v>19</v>
      </c>
      <c r="K10" s="37" t="s">
        <v>20</v>
      </c>
      <c r="L10" s="37" t="s">
        <v>21</v>
      </c>
      <c r="M10" s="37" t="s">
        <v>22</v>
      </c>
      <c r="N10" s="40" t="s">
        <v>23</v>
      </c>
      <c r="O10" s="41" t="s">
        <v>24</v>
      </c>
      <c r="P10" s="37" t="s">
        <v>25</v>
      </c>
      <c r="Q10" s="37" t="s">
        <v>26</v>
      </c>
      <c r="R10" s="37" t="s">
        <v>27</v>
      </c>
      <c r="S10" s="37" t="s">
        <v>28</v>
      </c>
      <c r="T10" s="37" t="s">
        <v>29</v>
      </c>
      <c r="U10" s="37" t="s">
        <v>30</v>
      </c>
      <c r="V10" s="37" t="s">
        <v>31</v>
      </c>
      <c r="W10" s="37" t="s">
        <v>32</v>
      </c>
      <c r="X10" s="40" t="s">
        <v>33</v>
      </c>
      <c r="Y10" s="42" t="s">
        <v>34</v>
      </c>
      <c r="AA10" s="54" t="s">
        <v>292</v>
      </c>
    </row>
    <row r="11" spans="1:27" x14ac:dyDescent="0.2">
      <c r="A11" s="25" t="s">
        <v>168</v>
      </c>
      <c r="B11" s="25" t="s">
        <v>169</v>
      </c>
      <c r="C11" s="26" t="s">
        <v>170</v>
      </c>
      <c r="D11" s="26">
        <v>2025</v>
      </c>
      <c r="E11" s="26" t="s">
        <v>39</v>
      </c>
      <c r="F11" s="27" t="s">
        <v>40</v>
      </c>
      <c r="G11" s="28">
        <v>0</v>
      </c>
      <c r="H11" s="29">
        <v>215928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0">
        <v>11150</v>
      </c>
      <c r="O11" s="31" t="s">
        <v>54</v>
      </c>
      <c r="P11" s="32">
        <v>0</v>
      </c>
      <c r="Q11" s="32">
        <v>2</v>
      </c>
      <c r="R11" s="32">
        <v>28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3">
        <f t="shared" ref="X11:X42" si="0">SUM(P11:W11)</f>
        <v>30</v>
      </c>
      <c r="Y11" s="34">
        <f t="shared" ref="Y11:Y42" si="1">SUM(G11:N11)</f>
        <v>227078</v>
      </c>
      <c r="Z11" t="s">
        <v>289</v>
      </c>
    </row>
    <row r="12" spans="1:27" x14ac:dyDescent="0.2">
      <c r="A12" s="25" t="s">
        <v>214</v>
      </c>
      <c r="B12" s="25" t="s">
        <v>215</v>
      </c>
      <c r="C12" s="26" t="s">
        <v>216</v>
      </c>
      <c r="D12" s="26">
        <v>2025</v>
      </c>
      <c r="E12" s="26" t="s">
        <v>39</v>
      </c>
      <c r="F12" s="27" t="s">
        <v>40</v>
      </c>
      <c r="G12" s="28">
        <v>0</v>
      </c>
      <c r="H12" s="29">
        <v>135456</v>
      </c>
      <c r="I12" s="29">
        <v>41000</v>
      </c>
      <c r="J12" s="29">
        <v>0</v>
      </c>
      <c r="K12" s="29">
        <v>0</v>
      </c>
      <c r="L12" s="29">
        <v>0</v>
      </c>
      <c r="M12" s="29">
        <v>0</v>
      </c>
      <c r="N12" s="30">
        <v>11854</v>
      </c>
      <c r="O12" s="31" t="s">
        <v>41</v>
      </c>
      <c r="P12" s="32">
        <v>0</v>
      </c>
      <c r="Q12" s="32">
        <v>0</v>
      </c>
      <c r="R12" s="32">
        <v>10</v>
      </c>
      <c r="S12" s="32">
        <v>5</v>
      </c>
      <c r="T12" s="32">
        <v>0</v>
      </c>
      <c r="U12" s="32">
        <v>1</v>
      </c>
      <c r="V12" s="32">
        <v>0</v>
      </c>
      <c r="W12" s="32">
        <v>0</v>
      </c>
      <c r="X12" s="33">
        <f t="shared" si="0"/>
        <v>16</v>
      </c>
      <c r="Y12" s="34">
        <f t="shared" si="1"/>
        <v>188310</v>
      </c>
      <c r="Z12" t="s">
        <v>289</v>
      </c>
    </row>
    <row r="13" spans="1:27" x14ac:dyDescent="0.2">
      <c r="A13" s="25" t="s">
        <v>205</v>
      </c>
      <c r="B13" s="25" t="s">
        <v>206</v>
      </c>
      <c r="C13" s="26" t="s">
        <v>207</v>
      </c>
      <c r="D13" s="26">
        <v>2025</v>
      </c>
      <c r="E13" s="26" t="s">
        <v>39</v>
      </c>
      <c r="F13" s="27" t="s">
        <v>40</v>
      </c>
      <c r="G13" s="28">
        <v>0</v>
      </c>
      <c r="H13" s="29">
        <v>46464</v>
      </c>
      <c r="I13" s="29">
        <v>9028</v>
      </c>
      <c r="J13" s="29">
        <v>0</v>
      </c>
      <c r="K13" s="29">
        <v>0</v>
      </c>
      <c r="L13" s="29">
        <v>0</v>
      </c>
      <c r="M13" s="29">
        <v>0</v>
      </c>
      <c r="N13" s="30">
        <v>4988</v>
      </c>
      <c r="O13" s="31" t="s">
        <v>41</v>
      </c>
      <c r="P13" s="32">
        <v>1</v>
      </c>
      <c r="Q13" s="32">
        <v>2</v>
      </c>
      <c r="R13" s="32">
        <v>4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3">
        <f t="shared" si="0"/>
        <v>7</v>
      </c>
      <c r="Y13" s="34">
        <f t="shared" si="1"/>
        <v>60480</v>
      </c>
      <c r="Z13" t="s">
        <v>289</v>
      </c>
    </row>
    <row r="14" spans="1:27" x14ac:dyDescent="0.2">
      <c r="A14" s="25" t="s">
        <v>102</v>
      </c>
      <c r="B14" s="25" t="s">
        <v>103</v>
      </c>
      <c r="C14" s="26" t="s">
        <v>104</v>
      </c>
      <c r="D14" s="26">
        <v>2025</v>
      </c>
      <c r="E14" s="26" t="s">
        <v>39</v>
      </c>
      <c r="F14" s="27" t="s">
        <v>40</v>
      </c>
      <c r="G14" s="28">
        <v>0</v>
      </c>
      <c r="H14" s="29">
        <v>463044</v>
      </c>
      <c r="I14" s="29">
        <v>20000</v>
      </c>
      <c r="J14" s="29">
        <v>0</v>
      </c>
      <c r="K14" s="29">
        <v>0</v>
      </c>
      <c r="L14" s="29">
        <v>0</v>
      </c>
      <c r="M14" s="29">
        <v>0</v>
      </c>
      <c r="N14" s="30">
        <v>43162</v>
      </c>
      <c r="O14" s="31" t="s">
        <v>41</v>
      </c>
      <c r="P14" s="32">
        <v>0</v>
      </c>
      <c r="Q14" s="32">
        <v>32</v>
      </c>
      <c r="R14" s="32">
        <v>20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3">
        <f t="shared" si="0"/>
        <v>52</v>
      </c>
      <c r="Y14" s="34">
        <f t="shared" si="1"/>
        <v>526206</v>
      </c>
      <c r="Z14" t="s">
        <v>289</v>
      </c>
    </row>
    <row r="15" spans="1:27" x14ac:dyDescent="0.2">
      <c r="A15" s="25" t="s">
        <v>197</v>
      </c>
      <c r="B15" s="25" t="s">
        <v>198</v>
      </c>
      <c r="C15" s="26" t="s">
        <v>199</v>
      </c>
      <c r="D15" s="26">
        <v>2025</v>
      </c>
      <c r="E15" s="26" t="s">
        <v>39</v>
      </c>
      <c r="F15" s="27" t="s">
        <v>40</v>
      </c>
      <c r="G15" s="28">
        <v>0</v>
      </c>
      <c r="H15" s="29">
        <v>1153380</v>
      </c>
      <c r="I15" s="29">
        <v>66780</v>
      </c>
      <c r="J15" s="29">
        <v>0</v>
      </c>
      <c r="K15" s="29">
        <v>0</v>
      </c>
      <c r="L15" s="29">
        <v>0</v>
      </c>
      <c r="M15" s="29">
        <v>0</v>
      </c>
      <c r="N15" s="30">
        <v>81853</v>
      </c>
      <c r="O15" s="31" t="s">
        <v>41</v>
      </c>
      <c r="P15" s="32">
        <v>0</v>
      </c>
      <c r="Q15" s="32">
        <v>2</v>
      </c>
      <c r="R15" s="32">
        <v>55</v>
      </c>
      <c r="S15" s="32">
        <v>6</v>
      </c>
      <c r="T15" s="32">
        <v>0</v>
      </c>
      <c r="U15" s="32">
        <v>0</v>
      </c>
      <c r="V15" s="32">
        <v>0</v>
      </c>
      <c r="W15" s="32">
        <v>0</v>
      </c>
      <c r="X15" s="33">
        <f t="shared" si="0"/>
        <v>63</v>
      </c>
      <c r="Y15" s="34">
        <f t="shared" si="1"/>
        <v>1302013</v>
      </c>
      <c r="Z15" t="s">
        <v>289</v>
      </c>
    </row>
    <row r="16" spans="1:27" x14ac:dyDescent="0.2">
      <c r="A16" s="25" t="s">
        <v>105</v>
      </c>
      <c r="B16" s="25" t="s">
        <v>106</v>
      </c>
      <c r="C16" s="26" t="s">
        <v>107</v>
      </c>
      <c r="D16" s="26">
        <v>2025</v>
      </c>
      <c r="E16" s="26" t="s">
        <v>39</v>
      </c>
      <c r="F16" s="27" t="s">
        <v>40</v>
      </c>
      <c r="G16" s="28">
        <v>0</v>
      </c>
      <c r="H16" s="29">
        <v>203484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0">
        <v>16451</v>
      </c>
      <c r="O16" s="31" t="s">
        <v>54</v>
      </c>
      <c r="P16" s="32">
        <v>0</v>
      </c>
      <c r="Q16" s="32">
        <v>3</v>
      </c>
      <c r="R16" s="32">
        <v>10</v>
      </c>
      <c r="S16" s="32">
        <v>9</v>
      </c>
      <c r="T16" s="32">
        <v>2</v>
      </c>
      <c r="U16" s="32">
        <v>1</v>
      </c>
      <c r="V16" s="32">
        <v>0</v>
      </c>
      <c r="W16" s="32">
        <v>0</v>
      </c>
      <c r="X16" s="33">
        <f t="shared" si="0"/>
        <v>25</v>
      </c>
      <c r="Y16" s="34">
        <f t="shared" si="1"/>
        <v>219935</v>
      </c>
      <c r="Z16" t="s">
        <v>294</v>
      </c>
    </row>
    <row r="17" spans="1:26" x14ac:dyDescent="0.2">
      <c r="A17" s="25" t="s">
        <v>159</v>
      </c>
      <c r="B17" s="25" t="s">
        <v>160</v>
      </c>
      <c r="C17" s="26" t="s">
        <v>161</v>
      </c>
      <c r="D17" s="26">
        <v>2025</v>
      </c>
      <c r="E17" s="26" t="s">
        <v>20</v>
      </c>
      <c r="F17" s="27" t="s">
        <v>40</v>
      </c>
      <c r="G17" s="28">
        <v>0</v>
      </c>
      <c r="H17" s="29">
        <v>0</v>
      </c>
      <c r="I17" s="29">
        <v>0</v>
      </c>
      <c r="J17" s="29">
        <v>0</v>
      </c>
      <c r="K17" s="29">
        <v>435836</v>
      </c>
      <c r="L17" s="29">
        <v>0</v>
      </c>
      <c r="M17" s="29">
        <v>0</v>
      </c>
      <c r="N17" s="30">
        <v>23004</v>
      </c>
      <c r="O17" s="31"/>
      <c r="P17" s="32"/>
      <c r="Q17" s="32"/>
      <c r="R17" s="32"/>
      <c r="S17" s="32"/>
      <c r="T17" s="32"/>
      <c r="U17" s="32"/>
      <c r="V17" s="32"/>
      <c r="W17" s="32"/>
      <c r="X17" s="33">
        <f t="shared" si="0"/>
        <v>0</v>
      </c>
      <c r="Y17" s="34">
        <f t="shared" si="1"/>
        <v>458840</v>
      </c>
      <c r="Z17" t="s">
        <v>289</v>
      </c>
    </row>
    <row r="18" spans="1:26" x14ac:dyDescent="0.2">
      <c r="A18" s="25" t="s">
        <v>67</v>
      </c>
      <c r="B18" s="25" t="s">
        <v>68</v>
      </c>
      <c r="C18" s="26" t="s">
        <v>69</v>
      </c>
      <c r="D18" s="26">
        <v>2025</v>
      </c>
      <c r="E18" s="26" t="s">
        <v>39</v>
      </c>
      <c r="F18" s="27" t="s">
        <v>40</v>
      </c>
      <c r="G18" s="28">
        <v>0</v>
      </c>
      <c r="H18" s="29">
        <v>0</v>
      </c>
      <c r="I18" s="29">
        <v>222852</v>
      </c>
      <c r="J18" s="29">
        <v>70435</v>
      </c>
      <c r="K18" s="29">
        <v>0</v>
      </c>
      <c r="L18" s="29">
        <v>0</v>
      </c>
      <c r="M18" s="29">
        <v>0</v>
      </c>
      <c r="N18" s="30">
        <v>13142</v>
      </c>
      <c r="O18" s="31"/>
      <c r="P18" s="32"/>
      <c r="Q18" s="32"/>
      <c r="R18" s="32"/>
      <c r="S18" s="32"/>
      <c r="T18" s="32"/>
      <c r="U18" s="32"/>
      <c r="V18" s="32"/>
      <c r="W18" s="32"/>
      <c r="X18" s="33">
        <f t="shared" si="0"/>
        <v>0</v>
      </c>
      <c r="Y18" s="34">
        <f t="shared" si="1"/>
        <v>306429</v>
      </c>
      <c r="Z18" t="s">
        <v>289</v>
      </c>
    </row>
    <row r="19" spans="1:26" x14ac:dyDescent="0.2">
      <c r="A19" s="25" t="s">
        <v>67</v>
      </c>
      <c r="B19" s="25" t="s">
        <v>100</v>
      </c>
      <c r="C19" s="26" t="s">
        <v>101</v>
      </c>
      <c r="D19" s="26">
        <v>2025</v>
      </c>
      <c r="E19" s="26" t="s">
        <v>39</v>
      </c>
      <c r="F19" s="27" t="s">
        <v>40</v>
      </c>
      <c r="G19" s="28">
        <v>0</v>
      </c>
      <c r="H19" s="29">
        <v>467196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0">
        <v>24046</v>
      </c>
      <c r="O19" s="31" t="s">
        <v>41</v>
      </c>
      <c r="P19" s="32">
        <v>0</v>
      </c>
      <c r="Q19" s="32">
        <v>2</v>
      </c>
      <c r="R19" s="32">
        <v>31</v>
      </c>
      <c r="S19" s="32">
        <v>11</v>
      </c>
      <c r="T19" s="32">
        <v>9</v>
      </c>
      <c r="U19" s="32">
        <v>0</v>
      </c>
      <c r="V19" s="32">
        <v>0</v>
      </c>
      <c r="W19" s="32">
        <v>0</v>
      </c>
      <c r="X19" s="33">
        <f t="shared" si="0"/>
        <v>53</v>
      </c>
      <c r="Y19" s="34">
        <f t="shared" si="1"/>
        <v>491242</v>
      </c>
      <c r="Z19" t="s">
        <v>289</v>
      </c>
    </row>
    <row r="20" spans="1:26" x14ac:dyDescent="0.2">
      <c r="A20" s="25" t="s">
        <v>88</v>
      </c>
      <c r="B20" s="25" t="s">
        <v>89</v>
      </c>
      <c r="C20" s="26" t="s">
        <v>90</v>
      </c>
      <c r="D20" s="26">
        <v>2025</v>
      </c>
      <c r="E20" s="26" t="s">
        <v>39</v>
      </c>
      <c r="F20" s="27" t="s">
        <v>40</v>
      </c>
      <c r="G20" s="28">
        <v>0</v>
      </c>
      <c r="H20" s="29">
        <v>0</v>
      </c>
      <c r="I20" s="29">
        <v>0</v>
      </c>
      <c r="J20" s="29">
        <v>50202</v>
      </c>
      <c r="K20" s="29">
        <v>0</v>
      </c>
      <c r="L20" s="29">
        <v>0</v>
      </c>
      <c r="M20" s="29">
        <v>0</v>
      </c>
      <c r="N20" s="30">
        <v>733</v>
      </c>
      <c r="O20" s="31"/>
      <c r="P20" s="32"/>
      <c r="Q20" s="32"/>
      <c r="R20" s="32"/>
      <c r="S20" s="32"/>
      <c r="T20" s="32"/>
      <c r="U20" s="32"/>
      <c r="V20" s="32"/>
      <c r="W20" s="32"/>
      <c r="X20" s="33">
        <f t="shared" si="0"/>
        <v>0</v>
      </c>
      <c r="Y20" s="34">
        <f t="shared" si="1"/>
        <v>50935</v>
      </c>
      <c r="Z20" t="s">
        <v>289</v>
      </c>
    </row>
    <row r="21" spans="1:26" x14ac:dyDescent="0.2">
      <c r="A21" s="25" t="s">
        <v>70</v>
      </c>
      <c r="B21" s="25" t="s">
        <v>71</v>
      </c>
      <c r="C21" s="26" t="s">
        <v>72</v>
      </c>
      <c r="D21" s="26">
        <v>2025</v>
      </c>
      <c r="E21" s="26" t="s">
        <v>39</v>
      </c>
      <c r="F21" s="27" t="s">
        <v>40</v>
      </c>
      <c r="G21" s="28">
        <v>0</v>
      </c>
      <c r="H21" s="29">
        <v>300276</v>
      </c>
      <c r="I21" s="29">
        <v>3500</v>
      </c>
      <c r="J21" s="29">
        <v>0</v>
      </c>
      <c r="K21" s="29">
        <v>0</v>
      </c>
      <c r="L21" s="29">
        <v>0</v>
      </c>
      <c r="M21" s="29">
        <v>0</v>
      </c>
      <c r="N21" s="30">
        <v>16901</v>
      </c>
      <c r="O21" s="31" t="s">
        <v>41</v>
      </c>
      <c r="P21" s="32">
        <v>0</v>
      </c>
      <c r="Q21" s="32">
        <v>1</v>
      </c>
      <c r="R21" s="32">
        <v>31</v>
      </c>
      <c r="S21" s="32">
        <v>5</v>
      </c>
      <c r="T21" s="32">
        <v>0</v>
      </c>
      <c r="U21" s="32">
        <v>0</v>
      </c>
      <c r="V21" s="32">
        <v>0</v>
      </c>
      <c r="W21" s="32">
        <v>0</v>
      </c>
      <c r="X21" s="33">
        <f t="shared" si="0"/>
        <v>37</v>
      </c>
      <c r="Y21" s="34">
        <f t="shared" si="1"/>
        <v>320677</v>
      </c>
      <c r="Z21" t="s">
        <v>289</v>
      </c>
    </row>
    <row r="22" spans="1:26" x14ac:dyDescent="0.2">
      <c r="A22" s="25" t="s">
        <v>70</v>
      </c>
      <c r="B22" s="25" t="s">
        <v>73</v>
      </c>
      <c r="C22" s="26" t="s">
        <v>74</v>
      </c>
      <c r="D22" s="26">
        <v>2025</v>
      </c>
      <c r="E22" s="26" t="s">
        <v>39</v>
      </c>
      <c r="F22" s="27" t="s">
        <v>40</v>
      </c>
      <c r="G22" s="28">
        <v>0</v>
      </c>
      <c r="H22" s="29">
        <v>38148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0">
        <v>1927</v>
      </c>
      <c r="O22" s="31" t="s">
        <v>41</v>
      </c>
      <c r="P22" s="32">
        <v>0</v>
      </c>
      <c r="Q22" s="32">
        <v>1</v>
      </c>
      <c r="R22" s="32">
        <v>4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3">
        <f t="shared" si="0"/>
        <v>5</v>
      </c>
      <c r="Y22" s="34">
        <f t="shared" si="1"/>
        <v>40075</v>
      </c>
      <c r="Z22" t="s">
        <v>289</v>
      </c>
    </row>
    <row r="23" spans="1:26" x14ac:dyDescent="0.2">
      <c r="A23" s="25" t="s">
        <v>245</v>
      </c>
      <c r="B23" s="25" t="s">
        <v>246</v>
      </c>
      <c r="C23" s="26" t="s">
        <v>247</v>
      </c>
      <c r="D23" s="26">
        <v>2025</v>
      </c>
      <c r="E23" s="26" t="s">
        <v>66</v>
      </c>
      <c r="F23" s="27" t="s">
        <v>248</v>
      </c>
      <c r="G23" s="28">
        <v>24384</v>
      </c>
      <c r="H23" s="29">
        <v>0</v>
      </c>
      <c r="I23" s="29">
        <v>236716</v>
      </c>
      <c r="J23" s="29">
        <v>36600</v>
      </c>
      <c r="K23" s="29">
        <v>0</v>
      </c>
      <c r="L23" s="29">
        <v>0</v>
      </c>
      <c r="M23" s="29">
        <v>0</v>
      </c>
      <c r="N23" s="30">
        <v>29700</v>
      </c>
      <c r="O23" s="31"/>
      <c r="P23" s="32"/>
      <c r="Q23" s="32"/>
      <c r="R23" s="32"/>
      <c r="S23" s="32"/>
      <c r="T23" s="32"/>
      <c r="U23" s="32"/>
      <c r="V23" s="32"/>
      <c r="W23" s="32"/>
      <c r="X23" s="33">
        <f t="shared" si="0"/>
        <v>0</v>
      </c>
      <c r="Y23" s="34">
        <f t="shared" si="1"/>
        <v>327400</v>
      </c>
      <c r="Z23" t="s">
        <v>289</v>
      </c>
    </row>
    <row r="24" spans="1:26" x14ac:dyDescent="0.2">
      <c r="A24" s="25" t="s">
        <v>245</v>
      </c>
      <c r="B24" s="25" t="s">
        <v>249</v>
      </c>
      <c r="C24" s="26" t="s">
        <v>250</v>
      </c>
      <c r="D24" s="26">
        <v>2025</v>
      </c>
      <c r="E24" s="26" t="s">
        <v>251</v>
      </c>
      <c r="F24" s="27" t="s">
        <v>248</v>
      </c>
      <c r="G24" s="28">
        <v>0</v>
      </c>
      <c r="H24" s="29">
        <v>0</v>
      </c>
      <c r="I24" s="29">
        <v>121800</v>
      </c>
      <c r="J24" s="29">
        <v>0</v>
      </c>
      <c r="K24" s="29">
        <v>0</v>
      </c>
      <c r="L24" s="29">
        <v>0</v>
      </c>
      <c r="M24" s="29">
        <v>0</v>
      </c>
      <c r="N24" s="30">
        <v>12180</v>
      </c>
      <c r="O24" s="31"/>
      <c r="P24" s="32"/>
      <c r="Q24" s="32"/>
      <c r="R24" s="32"/>
      <c r="S24" s="32"/>
      <c r="T24" s="32"/>
      <c r="U24" s="32"/>
      <c r="V24" s="32"/>
      <c r="W24" s="32"/>
      <c r="X24" s="33">
        <f t="shared" si="0"/>
        <v>0</v>
      </c>
      <c r="Y24" s="34">
        <f t="shared" si="1"/>
        <v>133980</v>
      </c>
      <c r="Z24" t="s">
        <v>289</v>
      </c>
    </row>
    <row r="25" spans="1:26" x14ac:dyDescent="0.2">
      <c r="A25" s="25" t="s">
        <v>245</v>
      </c>
      <c r="B25" s="25" t="s">
        <v>252</v>
      </c>
      <c r="C25" s="26" t="s">
        <v>253</v>
      </c>
      <c r="D25" s="26">
        <v>2025</v>
      </c>
      <c r="E25" s="26" t="s">
        <v>251</v>
      </c>
      <c r="F25" s="27" t="s">
        <v>248</v>
      </c>
      <c r="G25" s="28">
        <v>0</v>
      </c>
      <c r="H25" s="29">
        <v>0</v>
      </c>
      <c r="I25" s="29">
        <v>118800</v>
      </c>
      <c r="J25" s="29">
        <v>0</v>
      </c>
      <c r="K25" s="29">
        <v>0</v>
      </c>
      <c r="L25" s="29">
        <v>0</v>
      </c>
      <c r="M25" s="29">
        <v>0</v>
      </c>
      <c r="N25" s="30">
        <v>11780</v>
      </c>
      <c r="O25" s="31"/>
      <c r="P25" s="32"/>
      <c r="Q25" s="32"/>
      <c r="R25" s="32"/>
      <c r="S25" s="32"/>
      <c r="T25" s="32"/>
      <c r="U25" s="32"/>
      <c r="V25" s="32"/>
      <c r="W25" s="32"/>
      <c r="X25" s="33">
        <f t="shared" si="0"/>
        <v>0</v>
      </c>
      <c r="Y25" s="34">
        <f t="shared" si="1"/>
        <v>130580</v>
      </c>
      <c r="Z25" t="s">
        <v>289</v>
      </c>
    </row>
    <row r="26" spans="1:26" x14ac:dyDescent="0.2">
      <c r="A26" s="25" t="s">
        <v>245</v>
      </c>
      <c r="B26" s="25" t="s">
        <v>254</v>
      </c>
      <c r="C26" s="26" t="s">
        <v>255</v>
      </c>
      <c r="D26" s="26">
        <v>2025</v>
      </c>
      <c r="E26" s="26" t="s">
        <v>39</v>
      </c>
      <c r="F26" s="27" t="s">
        <v>248</v>
      </c>
      <c r="G26" s="28">
        <v>0</v>
      </c>
      <c r="H26" s="29">
        <v>15888</v>
      </c>
      <c r="I26" s="29">
        <v>100059</v>
      </c>
      <c r="J26" s="29">
        <v>0</v>
      </c>
      <c r="K26" s="29">
        <v>0</v>
      </c>
      <c r="L26" s="29">
        <v>0</v>
      </c>
      <c r="M26" s="29">
        <v>0</v>
      </c>
      <c r="N26" s="30">
        <v>11050</v>
      </c>
      <c r="O26" s="31" t="s">
        <v>41</v>
      </c>
      <c r="P26" s="32">
        <v>0</v>
      </c>
      <c r="Q26" s="32">
        <v>0</v>
      </c>
      <c r="R26" s="32">
        <v>2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3">
        <f t="shared" si="0"/>
        <v>2</v>
      </c>
      <c r="Y26" s="34">
        <f t="shared" si="1"/>
        <v>126997</v>
      </c>
      <c r="Z26" t="s">
        <v>289</v>
      </c>
    </row>
    <row r="27" spans="1:26" x14ac:dyDescent="0.2">
      <c r="A27" s="25" t="s">
        <v>148</v>
      </c>
      <c r="B27" s="25" t="s">
        <v>149</v>
      </c>
      <c r="C27" s="26" t="s">
        <v>150</v>
      </c>
      <c r="D27" s="26">
        <v>2025</v>
      </c>
      <c r="E27" s="26" t="s">
        <v>39</v>
      </c>
      <c r="F27" s="27" t="s">
        <v>40</v>
      </c>
      <c r="G27" s="28">
        <v>0</v>
      </c>
      <c r="H27" s="29">
        <v>78600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0">
        <v>6151</v>
      </c>
      <c r="O27" s="31" t="s">
        <v>54</v>
      </c>
      <c r="P27" s="32">
        <v>0</v>
      </c>
      <c r="Q27" s="32">
        <v>0</v>
      </c>
      <c r="R27" s="32">
        <v>10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3">
        <f t="shared" si="0"/>
        <v>10</v>
      </c>
      <c r="Y27" s="34">
        <f t="shared" si="1"/>
        <v>84751</v>
      </c>
      <c r="Z27" t="s">
        <v>289</v>
      </c>
    </row>
    <row r="28" spans="1:26" x14ac:dyDescent="0.2">
      <c r="A28" s="25" t="s">
        <v>148</v>
      </c>
      <c r="B28" s="25" t="s">
        <v>154</v>
      </c>
      <c r="C28" s="26" t="s">
        <v>155</v>
      </c>
      <c r="D28" s="26">
        <v>2025</v>
      </c>
      <c r="E28" s="26" t="s">
        <v>39</v>
      </c>
      <c r="F28" s="27" t="s">
        <v>40</v>
      </c>
      <c r="G28" s="28">
        <v>79237</v>
      </c>
      <c r="H28" s="29">
        <v>0</v>
      </c>
      <c r="I28" s="29">
        <v>19907</v>
      </c>
      <c r="J28" s="29">
        <v>24281</v>
      </c>
      <c r="K28" s="29">
        <v>0</v>
      </c>
      <c r="L28" s="29">
        <v>0</v>
      </c>
      <c r="M28" s="29">
        <v>0</v>
      </c>
      <c r="N28" s="30">
        <v>10284</v>
      </c>
      <c r="O28" s="31"/>
      <c r="P28" s="32"/>
      <c r="Q28" s="32"/>
      <c r="R28" s="32"/>
      <c r="S28" s="32"/>
      <c r="T28" s="32"/>
      <c r="U28" s="32"/>
      <c r="V28" s="32"/>
      <c r="W28" s="32"/>
      <c r="X28" s="33">
        <f t="shared" si="0"/>
        <v>0</v>
      </c>
      <c r="Y28" s="34">
        <f t="shared" si="1"/>
        <v>133709</v>
      </c>
      <c r="Z28" t="s">
        <v>289</v>
      </c>
    </row>
    <row r="29" spans="1:26" x14ac:dyDescent="0.2">
      <c r="A29" s="25" t="s">
        <v>148</v>
      </c>
      <c r="B29" s="25" t="s">
        <v>228</v>
      </c>
      <c r="C29" s="26" t="s">
        <v>229</v>
      </c>
      <c r="D29" s="26">
        <v>2025</v>
      </c>
      <c r="E29" s="26" t="s">
        <v>39</v>
      </c>
      <c r="F29" s="27" t="s">
        <v>40</v>
      </c>
      <c r="G29" s="28">
        <v>65312</v>
      </c>
      <c r="H29" s="29">
        <v>0</v>
      </c>
      <c r="I29" s="29">
        <v>9068</v>
      </c>
      <c r="J29" s="29">
        <v>0</v>
      </c>
      <c r="K29" s="29">
        <v>0</v>
      </c>
      <c r="L29" s="29">
        <v>0</v>
      </c>
      <c r="M29" s="29">
        <v>0</v>
      </c>
      <c r="N29" s="30">
        <v>5371</v>
      </c>
      <c r="O29" s="31"/>
      <c r="P29" s="32"/>
      <c r="Q29" s="32"/>
      <c r="R29" s="32"/>
      <c r="S29" s="32"/>
      <c r="T29" s="32"/>
      <c r="U29" s="32"/>
      <c r="V29" s="32"/>
      <c r="W29" s="32"/>
      <c r="X29" s="33">
        <f t="shared" si="0"/>
        <v>0</v>
      </c>
      <c r="Y29" s="34">
        <f t="shared" si="1"/>
        <v>79751</v>
      </c>
      <c r="Z29" t="s">
        <v>289</v>
      </c>
    </row>
    <row r="30" spans="1:26" x14ac:dyDescent="0.2">
      <c r="A30" s="25" t="s">
        <v>148</v>
      </c>
      <c r="B30" s="25" t="s">
        <v>239</v>
      </c>
      <c r="C30" s="26" t="s">
        <v>240</v>
      </c>
      <c r="D30" s="26">
        <v>2025</v>
      </c>
      <c r="E30" s="26" t="s">
        <v>241</v>
      </c>
      <c r="F30" s="27" t="s">
        <v>235</v>
      </c>
      <c r="G30" s="28">
        <v>12000</v>
      </c>
      <c r="H30" s="29">
        <v>121800</v>
      </c>
      <c r="I30" s="29">
        <v>46707</v>
      </c>
      <c r="J30" s="29">
        <v>11400</v>
      </c>
      <c r="K30" s="29">
        <v>8000</v>
      </c>
      <c r="L30" s="29">
        <v>0</v>
      </c>
      <c r="M30" s="29">
        <v>0</v>
      </c>
      <c r="N30" s="30">
        <v>18121</v>
      </c>
      <c r="O30" s="31" t="s">
        <v>41</v>
      </c>
      <c r="P30" s="32">
        <v>0</v>
      </c>
      <c r="Q30" s="32">
        <v>0</v>
      </c>
      <c r="R30" s="32">
        <v>4</v>
      </c>
      <c r="S30" s="32">
        <v>4</v>
      </c>
      <c r="T30" s="32">
        <v>4</v>
      </c>
      <c r="U30" s="32">
        <v>0</v>
      </c>
      <c r="V30" s="32">
        <v>0</v>
      </c>
      <c r="W30" s="32">
        <v>0</v>
      </c>
      <c r="X30" s="33">
        <f t="shared" si="0"/>
        <v>12</v>
      </c>
      <c r="Y30" s="34">
        <f t="shared" si="1"/>
        <v>218028</v>
      </c>
      <c r="Z30" t="s">
        <v>289</v>
      </c>
    </row>
    <row r="31" spans="1:26" x14ac:dyDescent="0.2">
      <c r="A31" s="25" t="s">
        <v>148</v>
      </c>
      <c r="B31" s="25" t="s">
        <v>272</v>
      </c>
      <c r="C31" s="26" t="s">
        <v>273</v>
      </c>
      <c r="D31" s="26">
        <v>2025</v>
      </c>
      <c r="E31" s="26" t="s">
        <v>39</v>
      </c>
      <c r="F31" s="27" t="s">
        <v>40</v>
      </c>
      <c r="G31" s="28">
        <v>0</v>
      </c>
      <c r="H31" s="29">
        <v>0</v>
      </c>
      <c r="I31" s="29">
        <v>23000</v>
      </c>
      <c r="J31" s="29">
        <v>129097</v>
      </c>
      <c r="K31" s="29">
        <v>0</v>
      </c>
      <c r="L31" s="29">
        <v>0</v>
      </c>
      <c r="M31" s="29">
        <v>0</v>
      </c>
      <c r="N31" s="30">
        <v>13040</v>
      </c>
      <c r="O31" s="31"/>
      <c r="P31" s="32"/>
      <c r="Q31" s="32"/>
      <c r="R31" s="32"/>
      <c r="S31" s="32"/>
      <c r="T31" s="32"/>
      <c r="U31" s="32"/>
      <c r="V31" s="32"/>
      <c r="W31" s="32"/>
      <c r="X31" s="33">
        <f t="shared" si="0"/>
        <v>0</v>
      </c>
      <c r="Y31" s="34">
        <f t="shared" si="1"/>
        <v>165137</v>
      </c>
      <c r="Z31" t="s">
        <v>289</v>
      </c>
    </row>
    <row r="32" spans="1:26" x14ac:dyDescent="0.2">
      <c r="A32" s="25" t="s">
        <v>174</v>
      </c>
      <c r="B32" s="25" t="s">
        <v>175</v>
      </c>
      <c r="C32" s="26" t="s">
        <v>176</v>
      </c>
      <c r="D32" s="26">
        <v>2025</v>
      </c>
      <c r="E32" s="26" t="s">
        <v>39</v>
      </c>
      <c r="F32" s="27" t="s">
        <v>40</v>
      </c>
      <c r="G32" s="28">
        <v>0</v>
      </c>
      <c r="H32" s="29">
        <v>0</v>
      </c>
      <c r="I32" s="29">
        <v>6648</v>
      </c>
      <c r="J32" s="29">
        <v>6344</v>
      </c>
      <c r="K32" s="29">
        <v>0</v>
      </c>
      <c r="L32" s="29">
        <v>0</v>
      </c>
      <c r="M32" s="29">
        <v>0</v>
      </c>
      <c r="N32" s="30">
        <v>1178</v>
      </c>
      <c r="O32" s="31"/>
      <c r="P32" s="32"/>
      <c r="Q32" s="32"/>
      <c r="R32" s="32"/>
      <c r="S32" s="32"/>
      <c r="T32" s="32"/>
      <c r="U32" s="32"/>
      <c r="V32" s="32"/>
      <c r="W32" s="32"/>
      <c r="X32" s="33">
        <f t="shared" si="0"/>
        <v>0</v>
      </c>
      <c r="Y32" s="34">
        <f t="shared" si="1"/>
        <v>14170</v>
      </c>
      <c r="Z32" t="s">
        <v>289</v>
      </c>
    </row>
    <row r="33" spans="1:26" x14ac:dyDescent="0.2">
      <c r="A33" s="25" t="s">
        <v>174</v>
      </c>
      <c r="B33" s="25" t="s">
        <v>256</v>
      </c>
      <c r="C33" s="26" t="s">
        <v>257</v>
      </c>
      <c r="D33" s="26">
        <v>2025</v>
      </c>
      <c r="E33" s="26" t="s">
        <v>39</v>
      </c>
      <c r="F33" s="27" t="s">
        <v>40</v>
      </c>
      <c r="G33" s="28">
        <v>0</v>
      </c>
      <c r="H33" s="29">
        <v>99600</v>
      </c>
      <c r="I33" s="29">
        <v>26308</v>
      </c>
      <c r="J33" s="29">
        <v>0</v>
      </c>
      <c r="K33" s="29">
        <v>0</v>
      </c>
      <c r="L33" s="29">
        <v>0</v>
      </c>
      <c r="M33" s="29">
        <v>0</v>
      </c>
      <c r="N33" s="30">
        <v>10680</v>
      </c>
      <c r="O33" s="31" t="s">
        <v>41</v>
      </c>
      <c r="P33" s="32">
        <v>6</v>
      </c>
      <c r="Q33" s="32">
        <v>2</v>
      </c>
      <c r="R33" s="32">
        <v>2</v>
      </c>
      <c r="S33" s="32">
        <v>2</v>
      </c>
      <c r="T33" s="32">
        <v>0</v>
      </c>
      <c r="U33" s="32">
        <v>0</v>
      </c>
      <c r="V33" s="32">
        <v>0</v>
      </c>
      <c r="W33" s="32">
        <v>0</v>
      </c>
      <c r="X33" s="33">
        <f t="shared" si="0"/>
        <v>12</v>
      </c>
      <c r="Y33" s="34">
        <f t="shared" si="1"/>
        <v>136588</v>
      </c>
      <c r="Z33" t="s">
        <v>289</v>
      </c>
    </row>
    <row r="34" spans="1:26" x14ac:dyDescent="0.2">
      <c r="A34" s="25" t="s">
        <v>137</v>
      </c>
      <c r="B34" s="25" t="s">
        <v>138</v>
      </c>
      <c r="C34" s="26" t="s">
        <v>139</v>
      </c>
      <c r="D34" s="26">
        <v>2025</v>
      </c>
      <c r="E34" s="26" t="s">
        <v>39</v>
      </c>
      <c r="F34" s="27" t="s">
        <v>40</v>
      </c>
      <c r="G34" s="28">
        <v>0</v>
      </c>
      <c r="H34" s="29">
        <v>47088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0">
        <v>2372</v>
      </c>
      <c r="O34" s="31" t="s">
        <v>41</v>
      </c>
      <c r="P34" s="32">
        <v>0</v>
      </c>
      <c r="Q34" s="32">
        <v>1</v>
      </c>
      <c r="R34" s="32">
        <v>3</v>
      </c>
      <c r="S34" s="32">
        <v>1</v>
      </c>
      <c r="T34" s="32">
        <v>0</v>
      </c>
      <c r="U34" s="32">
        <v>0</v>
      </c>
      <c r="V34" s="32">
        <v>0</v>
      </c>
      <c r="W34" s="32">
        <v>0</v>
      </c>
      <c r="X34" s="33">
        <f t="shared" si="0"/>
        <v>5</v>
      </c>
      <c r="Y34" s="34">
        <f t="shared" si="1"/>
        <v>49460</v>
      </c>
      <c r="Z34" t="s">
        <v>289</v>
      </c>
    </row>
    <row r="35" spans="1:26" x14ac:dyDescent="0.2">
      <c r="A35" s="25" t="s">
        <v>137</v>
      </c>
      <c r="B35" s="25" t="s">
        <v>217</v>
      </c>
      <c r="C35" s="26" t="s">
        <v>218</v>
      </c>
      <c r="D35" s="26">
        <v>2025</v>
      </c>
      <c r="E35" s="26" t="s">
        <v>39</v>
      </c>
      <c r="F35" s="27" t="s">
        <v>40</v>
      </c>
      <c r="G35" s="28">
        <v>0</v>
      </c>
      <c r="H35" s="29">
        <v>99564</v>
      </c>
      <c r="I35" s="29">
        <v>28500</v>
      </c>
      <c r="J35" s="29">
        <v>0</v>
      </c>
      <c r="K35" s="29">
        <v>0</v>
      </c>
      <c r="L35" s="29">
        <v>0</v>
      </c>
      <c r="M35" s="29">
        <v>0</v>
      </c>
      <c r="N35" s="30">
        <v>7092</v>
      </c>
      <c r="O35" s="31" t="s">
        <v>41</v>
      </c>
      <c r="P35" s="32">
        <v>0</v>
      </c>
      <c r="Q35" s="32">
        <v>0</v>
      </c>
      <c r="R35" s="32">
        <v>2</v>
      </c>
      <c r="S35" s="32">
        <v>7</v>
      </c>
      <c r="T35" s="32">
        <v>0</v>
      </c>
      <c r="U35" s="32">
        <v>0</v>
      </c>
      <c r="V35" s="32">
        <v>0</v>
      </c>
      <c r="W35" s="32">
        <v>0</v>
      </c>
      <c r="X35" s="33">
        <f t="shared" si="0"/>
        <v>9</v>
      </c>
      <c r="Y35" s="34">
        <f t="shared" si="1"/>
        <v>135156</v>
      </c>
      <c r="Z35" t="s">
        <v>289</v>
      </c>
    </row>
    <row r="36" spans="1:26" x14ac:dyDescent="0.2">
      <c r="A36" s="25" t="s">
        <v>137</v>
      </c>
      <c r="B36" s="25" t="s">
        <v>219</v>
      </c>
      <c r="C36" s="26" t="s">
        <v>220</v>
      </c>
      <c r="D36" s="26">
        <v>2025</v>
      </c>
      <c r="E36" s="26" t="s">
        <v>39</v>
      </c>
      <c r="F36" s="27" t="s">
        <v>40</v>
      </c>
      <c r="G36" s="28">
        <v>0</v>
      </c>
      <c r="H36" s="29">
        <v>29220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0">
        <v>2077</v>
      </c>
      <c r="O36" s="31" t="s">
        <v>54</v>
      </c>
      <c r="P36" s="32">
        <v>0</v>
      </c>
      <c r="Q36" s="32">
        <v>0</v>
      </c>
      <c r="R36" s="32">
        <v>1</v>
      </c>
      <c r="S36" s="32">
        <v>2</v>
      </c>
      <c r="T36" s="32">
        <v>0</v>
      </c>
      <c r="U36" s="32">
        <v>0</v>
      </c>
      <c r="V36" s="32">
        <v>0</v>
      </c>
      <c r="W36" s="32">
        <v>0</v>
      </c>
      <c r="X36" s="33">
        <f t="shared" si="0"/>
        <v>3</v>
      </c>
      <c r="Y36" s="34">
        <f t="shared" si="1"/>
        <v>31297</v>
      </c>
      <c r="Z36" t="s">
        <v>289</v>
      </c>
    </row>
    <row r="37" spans="1:26" x14ac:dyDescent="0.2">
      <c r="A37" s="25" t="s">
        <v>181</v>
      </c>
      <c r="B37" s="25" t="s">
        <v>182</v>
      </c>
      <c r="C37" s="26" t="s">
        <v>183</v>
      </c>
      <c r="D37" s="26">
        <v>2025</v>
      </c>
      <c r="E37" s="26" t="s">
        <v>39</v>
      </c>
      <c r="F37" s="27" t="s">
        <v>40</v>
      </c>
      <c r="G37" s="28">
        <v>163080</v>
      </c>
      <c r="H37" s="29">
        <v>0</v>
      </c>
      <c r="I37" s="29">
        <v>61316</v>
      </c>
      <c r="J37" s="29">
        <v>7949</v>
      </c>
      <c r="K37" s="29">
        <v>0</v>
      </c>
      <c r="L37" s="29">
        <v>0</v>
      </c>
      <c r="M37" s="29">
        <v>0</v>
      </c>
      <c r="N37" s="30">
        <v>19958</v>
      </c>
      <c r="O37" s="31"/>
      <c r="P37" s="32"/>
      <c r="Q37" s="32"/>
      <c r="R37" s="32"/>
      <c r="S37" s="32"/>
      <c r="T37" s="32"/>
      <c r="U37" s="32"/>
      <c r="V37" s="32"/>
      <c r="W37" s="32"/>
      <c r="X37" s="33">
        <f t="shared" si="0"/>
        <v>0</v>
      </c>
      <c r="Y37" s="34">
        <f t="shared" si="1"/>
        <v>252303</v>
      </c>
      <c r="Z37" t="s">
        <v>289</v>
      </c>
    </row>
    <row r="38" spans="1:26" x14ac:dyDescent="0.2">
      <c r="A38" s="25" t="s">
        <v>48</v>
      </c>
      <c r="B38" s="25" t="s">
        <v>49</v>
      </c>
      <c r="C38" s="26" t="s">
        <v>50</v>
      </c>
      <c r="D38" s="26">
        <v>2025</v>
      </c>
      <c r="E38" s="26" t="s">
        <v>39</v>
      </c>
      <c r="F38" s="27" t="s">
        <v>40</v>
      </c>
      <c r="G38" s="28">
        <v>0</v>
      </c>
      <c r="H38" s="29">
        <v>0</v>
      </c>
      <c r="I38" s="29">
        <v>56978</v>
      </c>
      <c r="J38" s="29">
        <v>100176</v>
      </c>
      <c r="K38" s="29">
        <v>0</v>
      </c>
      <c r="L38" s="29">
        <v>0</v>
      </c>
      <c r="M38" s="29">
        <v>0</v>
      </c>
      <c r="N38" s="30">
        <v>13645</v>
      </c>
      <c r="O38" s="31"/>
      <c r="P38" s="32"/>
      <c r="Q38" s="32"/>
      <c r="R38" s="32"/>
      <c r="S38" s="32"/>
      <c r="T38" s="32"/>
      <c r="U38" s="32"/>
      <c r="V38" s="32"/>
      <c r="W38" s="32"/>
      <c r="X38" s="33">
        <f t="shared" si="0"/>
        <v>0</v>
      </c>
      <c r="Y38" s="34">
        <f t="shared" si="1"/>
        <v>170799</v>
      </c>
      <c r="Z38" t="s">
        <v>289</v>
      </c>
    </row>
    <row r="39" spans="1:26" x14ac:dyDescent="0.2">
      <c r="A39" s="25" t="s">
        <v>48</v>
      </c>
      <c r="B39" s="25" t="s">
        <v>108</v>
      </c>
      <c r="C39" s="26" t="s">
        <v>109</v>
      </c>
      <c r="D39" s="26">
        <v>2025</v>
      </c>
      <c r="E39" s="26" t="s">
        <v>39</v>
      </c>
      <c r="F39" s="27" t="s">
        <v>40</v>
      </c>
      <c r="G39" s="28">
        <v>0</v>
      </c>
      <c r="H39" s="29">
        <v>111456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0">
        <v>8524</v>
      </c>
      <c r="O39" s="31" t="s">
        <v>54</v>
      </c>
      <c r="P39" s="32">
        <v>0</v>
      </c>
      <c r="Q39" s="32">
        <v>3</v>
      </c>
      <c r="R39" s="32">
        <v>7</v>
      </c>
      <c r="S39" s="32">
        <v>2</v>
      </c>
      <c r="T39" s="32">
        <v>0</v>
      </c>
      <c r="U39" s="32">
        <v>0</v>
      </c>
      <c r="V39" s="32">
        <v>0</v>
      </c>
      <c r="W39" s="32">
        <v>0</v>
      </c>
      <c r="X39" s="33">
        <f t="shared" si="0"/>
        <v>12</v>
      </c>
      <c r="Y39" s="34">
        <f t="shared" si="1"/>
        <v>119980</v>
      </c>
      <c r="Z39" t="s">
        <v>289</v>
      </c>
    </row>
    <row r="40" spans="1:26" x14ac:dyDescent="0.2">
      <c r="A40" s="25" t="s">
        <v>75</v>
      </c>
      <c r="B40" s="25" t="s">
        <v>76</v>
      </c>
      <c r="C40" s="26" t="s">
        <v>77</v>
      </c>
      <c r="D40" s="26">
        <v>2025</v>
      </c>
      <c r="E40" s="26" t="s">
        <v>39</v>
      </c>
      <c r="F40" s="27" t="s">
        <v>40</v>
      </c>
      <c r="G40" s="28">
        <v>549118</v>
      </c>
      <c r="H40" s="29">
        <v>0</v>
      </c>
      <c r="I40" s="29">
        <v>229904</v>
      </c>
      <c r="J40" s="29">
        <v>11820</v>
      </c>
      <c r="K40" s="29">
        <v>0</v>
      </c>
      <c r="L40" s="29">
        <v>0</v>
      </c>
      <c r="M40" s="29">
        <v>0</v>
      </c>
      <c r="N40" s="30">
        <v>64003</v>
      </c>
      <c r="O40" s="31"/>
      <c r="P40" s="32"/>
      <c r="Q40" s="32"/>
      <c r="R40" s="32"/>
      <c r="S40" s="32"/>
      <c r="T40" s="32"/>
      <c r="U40" s="32"/>
      <c r="V40" s="32"/>
      <c r="W40" s="32"/>
      <c r="X40" s="33">
        <f t="shared" si="0"/>
        <v>0</v>
      </c>
      <c r="Y40" s="34">
        <f t="shared" si="1"/>
        <v>854845</v>
      </c>
      <c r="Z40" t="s">
        <v>289</v>
      </c>
    </row>
    <row r="41" spans="1:26" x14ac:dyDescent="0.2">
      <c r="A41" s="25" t="s">
        <v>75</v>
      </c>
      <c r="B41" s="25" t="s">
        <v>192</v>
      </c>
      <c r="C41" s="26" t="s">
        <v>193</v>
      </c>
      <c r="D41" s="26">
        <v>2025</v>
      </c>
      <c r="E41" s="26" t="s">
        <v>39</v>
      </c>
      <c r="F41" s="27" t="s">
        <v>40</v>
      </c>
      <c r="G41" s="28">
        <v>151829</v>
      </c>
      <c r="H41" s="29">
        <v>0</v>
      </c>
      <c r="I41" s="29">
        <v>70750</v>
      </c>
      <c r="J41" s="29">
        <v>4090</v>
      </c>
      <c r="K41" s="29">
        <v>0</v>
      </c>
      <c r="L41" s="29">
        <v>0</v>
      </c>
      <c r="M41" s="29">
        <v>0</v>
      </c>
      <c r="N41" s="30">
        <v>19399</v>
      </c>
      <c r="O41" s="31"/>
      <c r="P41" s="32"/>
      <c r="Q41" s="32"/>
      <c r="R41" s="32"/>
      <c r="S41" s="32"/>
      <c r="T41" s="32"/>
      <c r="U41" s="32"/>
      <c r="V41" s="32"/>
      <c r="W41" s="32"/>
      <c r="X41" s="33">
        <f t="shared" si="0"/>
        <v>0</v>
      </c>
      <c r="Y41" s="34">
        <f t="shared" si="1"/>
        <v>246068</v>
      </c>
      <c r="Z41" t="s">
        <v>289</v>
      </c>
    </row>
    <row r="42" spans="1:26" x14ac:dyDescent="0.2">
      <c r="A42" s="25" t="s">
        <v>75</v>
      </c>
      <c r="B42" s="25" t="s">
        <v>230</v>
      </c>
      <c r="C42" s="26" t="s">
        <v>231</v>
      </c>
      <c r="D42" s="26">
        <v>2025</v>
      </c>
      <c r="E42" s="26" t="s">
        <v>39</v>
      </c>
      <c r="F42" s="27" t="s">
        <v>40</v>
      </c>
      <c r="G42" s="28">
        <v>0</v>
      </c>
      <c r="H42" s="29">
        <v>129588</v>
      </c>
      <c r="I42" s="29">
        <v>167940</v>
      </c>
      <c r="J42" s="29">
        <v>0</v>
      </c>
      <c r="K42" s="29">
        <v>0</v>
      </c>
      <c r="L42" s="29">
        <v>0</v>
      </c>
      <c r="M42" s="29">
        <v>0</v>
      </c>
      <c r="N42" s="30">
        <v>27088</v>
      </c>
      <c r="O42" s="31" t="s">
        <v>54</v>
      </c>
      <c r="P42" s="32">
        <v>0</v>
      </c>
      <c r="Q42" s="32">
        <v>0</v>
      </c>
      <c r="R42" s="32">
        <v>31</v>
      </c>
      <c r="S42" s="32">
        <v>20</v>
      </c>
      <c r="T42" s="32">
        <v>9</v>
      </c>
      <c r="U42" s="32">
        <v>0</v>
      </c>
      <c r="V42" s="32">
        <v>0</v>
      </c>
      <c r="W42" s="32">
        <v>0</v>
      </c>
      <c r="X42" s="33">
        <f t="shared" si="0"/>
        <v>60</v>
      </c>
      <c r="Y42" s="34">
        <f t="shared" si="1"/>
        <v>324616</v>
      </c>
      <c r="Z42" t="s">
        <v>289</v>
      </c>
    </row>
    <row r="43" spans="1:26" x14ac:dyDescent="0.2">
      <c r="A43" s="25" t="s">
        <v>128</v>
      </c>
      <c r="B43" s="25" t="s">
        <v>129</v>
      </c>
      <c r="C43" s="26" t="s">
        <v>130</v>
      </c>
      <c r="D43" s="26">
        <v>2025</v>
      </c>
      <c r="E43" s="26" t="s">
        <v>39</v>
      </c>
      <c r="F43" s="27" t="s">
        <v>40</v>
      </c>
      <c r="G43" s="28">
        <v>0</v>
      </c>
      <c r="H43" s="29">
        <v>0</v>
      </c>
      <c r="I43" s="29">
        <v>8250</v>
      </c>
      <c r="J43" s="29">
        <v>29320</v>
      </c>
      <c r="K43" s="29">
        <v>0</v>
      </c>
      <c r="L43" s="29">
        <v>0</v>
      </c>
      <c r="M43" s="29">
        <v>0</v>
      </c>
      <c r="N43" s="30">
        <v>3466</v>
      </c>
      <c r="O43" s="31"/>
      <c r="P43" s="32"/>
      <c r="Q43" s="32"/>
      <c r="R43" s="32"/>
      <c r="S43" s="32"/>
      <c r="T43" s="32"/>
      <c r="U43" s="32"/>
      <c r="V43" s="32"/>
      <c r="W43" s="32"/>
      <c r="X43" s="33">
        <f t="shared" ref="X43:X74" si="2">SUM(P43:W43)</f>
        <v>0</v>
      </c>
      <c r="Y43" s="34">
        <f t="shared" ref="Y43:Y74" si="3">SUM(G43:N43)</f>
        <v>41036</v>
      </c>
      <c r="Z43" t="s">
        <v>289</v>
      </c>
    </row>
    <row r="44" spans="1:26" x14ac:dyDescent="0.2">
      <c r="A44" s="25" t="s">
        <v>156</v>
      </c>
      <c r="B44" s="25" t="s">
        <v>157</v>
      </c>
      <c r="C44" s="26" t="s">
        <v>158</v>
      </c>
      <c r="D44" s="26">
        <v>2025</v>
      </c>
      <c r="E44" s="26" t="s">
        <v>39</v>
      </c>
      <c r="F44" s="27" t="s">
        <v>40</v>
      </c>
      <c r="G44" s="28">
        <v>0</v>
      </c>
      <c r="H44" s="29">
        <v>303564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0">
        <v>24534</v>
      </c>
      <c r="O44" s="31" t="s">
        <v>54</v>
      </c>
      <c r="P44" s="32">
        <v>0</v>
      </c>
      <c r="Q44" s="32">
        <v>0</v>
      </c>
      <c r="R44" s="32">
        <v>25</v>
      </c>
      <c r="S44" s="32">
        <v>8</v>
      </c>
      <c r="T44" s="32">
        <v>0</v>
      </c>
      <c r="U44" s="32">
        <v>0</v>
      </c>
      <c r="V44" s="32">
        <v>0</v>
      </c>
      <c r="W44" s="32">
        <v>0</v>
      </c>
      <c r="X44" s="33">
        <f t="shared" si="2"/>
        <v>33</v>
      </c>
      <c r="Y44" s="34">
        <f t="shared" si="3"/>
        <v>328098</v>
      </c>
      <c r="Z44" t="s">
        <v>289</v>
      </c>
    </row>
    <row r="45" spans="1:26" x14ac:dyDescent="0.2">
      <c r="A45" s="25" t="s">
        <v>156</v>
      </c>
      <c r="B45" s="25" t="s">
        <v>179</v>
      </c>
      <c r="C45" s="26" t="s">
        <v>180</v>
      </c>
      <c r="D45" s="26">
        <v>2025</v>
      </c>
      <c r="E45" s="26" t="s">
        <v>39</v>
      </c>
      <c r="F45" s="27" t="s">
        <v>40</v>
      </c>
      <c r="G45" s="28">
        <v>0</v>
      </c>
      <c r="H45" s="29">
        <v>120624</v>
      </c>
      <c r="I45" s="29">
        <v>11263</v>
      </c>
      <c r="J45" s="29">
        <v>0</v>
      </c>
      <c r="K45" s="29">
        <v>0</v>
      </c>
      <c r="L45" s="29">
        <v>0</v>
      </c>
      <c r="M45" s="29">
        <v>0</v>
      </c>
      <c r="N45" s="30">
        <v>7467</v>
      </c>
      <c r="O45" s="31" t="s">
        <v>41</v>
      </c>
      <c r="P45" s="32">
        <v>0</v>
      </c>
      <c r="Q45" s="32">
        <v>0</v>
      </c>
      <c r="R45" s="32">
        <v>4</v>
      </c>
      <c r="S45" s="32">
        <v>5</v>
      </c>
      <c r="T45" s="32">
        <v>2</v>
      </c>
      <c r="U45" s="32">
        <v>0</v>
      </c>
      <c r="V45" s="32">
        <v>0</v>
      </c>
      <c r="W45" s="32">
        <v>0</v>
      </c>
      <c r="X45" s="33">
        <f t="shared" si="2"/>
        <v>11</v>
      </c>
      <c r="Y45" s="34">
        <f t="shared" si="3"/>
        <v>139354</v>
      </c>
      <c r="Z45" t="s">
        <v>289</v>
      </c>
    </row>
    <row r="46" spans="1:26" x14ac:dyDescent="0.2">
      <c r="A46" s="25" t="s">
        <v>156</v>
      </c>
      <c r="B46" s="25" t="s">
        <v>184</v>
      </c>
      <c r="C46" s="26" t="s">
        <v>185</v>
      </c>
      <c r="D46" s="26">
        <v>2025</v>
      </c>
      <c r="E46" s="26" t="s">
        <v>39</v>
      </c>
      <c r="F46" s="27" t="s">
        <v>40</v>
      </c>
      <c r="G46" s="28">
        <v>0</v>
      </c>
      <c r="H46" s="29">
        <v>45588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0">
        <v>3680</v>
      </c>
      <c r="O46" s="31" t="s">
        <v>54</v>
      </c>
      <c r="P46" s="32">
        <v>0</v>
      </c>
      <c r="Q46" s="32">
        <v>1</v>
      </c>
      <c r="R46" s="32">
        <v>4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3">
        <f t="shared" si="2"/>
        <v>5</v>
      </c>
      <c r="Y46" s="34">
        <f t="shared" si="3"/>
        <v>49268</v>
      </c>
      <c r="Z46" t="s">
        <v>289</v>
      </c>
    </row>
    <row r="47" spans="1:26" x14ac:dyDescent="0.2">
      <c r="A47" s="25" t="s">
        <v>156</v>
      </c>
      <c r="B47" s="25" t="s">
        <v>260</v>
      </c>
      <c r="C47" s="26" t="s">
        <v>261</v>
      </c>
      <c r="D47" s="26">
        <v>2025</v>
      </c>
      <c r="E47" s="26" t="s">
        <v>39</v>
      </c>
      <c r="F47" s="27" t="s">
        <v>248</v>
      </c>
      <c r="G47" s="28">
        <v>0</v>
      </c>
      <c r="H47" s="29">
        <v>518304</v>
      </c>
      <c r="I47" s="29">
        <v>204527</v>
      </c>
      <c r="J47" s="29">
        <v>0</v>
      </c>
      <c r="K47" s="29">
        <v>0</v>
      </c>
      <c r="L47" s="29">
        <v>0</v>
      </c>
      <c r="M47" s="29">
        <v>0</v>
      </c>
      <c r="N47" s="30">
        <v>44337</v>
      </c>
      <c r="O47" s="31" t="s">
        <v>41</v>
      </c>
      <c r="P47" s="32">
        <v>0</v>
      </c>
      <c r="Q47" s="32">
        <v>0</v>
      </c>
      <c r="R47" s="32">
        <v>33</v>
      </c>
      <c r="S47" s="32">
        <v>23</v>
      </c>
      <c r="T47" s="32">
        <v>0</v>
      </c>
      <c r="U47" s="32">
        <v>0</v>
      </c>
      <c r="V47" s="32">
        <v>0</v>
      </c>
      <c r="W47" s="32">
        <v>0</v>
      </c>
      <c r="X47" s="33">
        <f t="shared" si="2"/>
        <v>56</v>
      </c>
      <c r="Y47" s="34">
        <f t="shared" si="3"/>
        <v>767168</v>
      </c>
      <c r="Z47" t="s">
        <v>289</v>
      </c>
    </row>
    <row r="48" spans="1:26" x14ac:dyDescent="0.2">
      <c r="A48" s="25" t="s">
        <v>156</v>
      </c>
      <c r="B48" s="25" t="s">
        <v>281</v>
      </c>
      <c r="C48" s="26" t="s">
        <v>282</v>
      </c>
      <c r="D48" s="26">
        <v>2025</v>
      </c>
      <c r="E48" s="26" t="s">
        <v>39</v>
      </c>
      <c r="F48" s="27" t="s">
        <v>40</v>
      </c>
      <c r="G48" s="28">
        <v>0</v>
      </c>
      <c r="H48" s="29">
        <v>522816</v>
      </c>
      <c r="I48" s="29">
        <v>71272</v>
      </c>
      <c r="J48" s="29">
        <v>0</v>
      </c>
      <c r="K48" s="29">
        <v>10000</v>
      </c>
      <c r="L48" s="29">
        <v>0</v>
      </c>
      <c r="M48" s="29">
        <v>0</v>
      </c>
      <c r="N48" s="30">
        <v>54069</v>
      </c>
      <c r="O48" s="31" t="s">
        <v>41</v>
      </c>
      <c r="P48" s="32">
        <v>0</v>
      </c>
      <c r="Q48" s="32">
        <v>0</v>
      </c>
      <c r="R48" s="32">
        <v>38</v>
      </c>
      <c r="S48" s="32">
        <v>16</v>
      </c>
      <c r="T48" s="32">
        <v>6</v>
      </c>
      <c r="U48" s="32">
        <v>0</v>
      </c>
      <c r="V48" s="32">
        <v>0</v>
      </c>
      <c r="W48" s="32">
        <v>0</v>
      </c>
      <c r="X48" s="33">
        <f t="shared" si="2"/>
        <v>60</v>
      </c>
      <c r="Y48" s="34">
        <f t="shared" si="3"/>
        <v>658157</v>
      </c>
      <c r="Z48" t="s">
        <v>289</v>
      </c>
    </row>
    <row r="49" spans="1:27" s="53" customFormat="1" x14ac:dyDescent="0.2">
      <c r="A49" s="43" t="s">
        <v>91</v>
      </c>
      <c r="B49" s="43" t="s">
        <v>92</v>
      </c>
      <c r="C49" s="44" t="s">
        <v>93</v>
      </c>
      <c r="D49" s="44">
        <v>2025</v>
      </c>
      <c r="E49" s="44" t="s">
        <v>39</v>
      </c>
      <c r="F49" s="45" t="s">
        <v>40</v>
      </c>
      <c r="G49" s="46">
        <v>0</v>
      </c>
      <c r="H49" s="47">
        <v>0</v>
      </c>
      <c r="I49" s="47">
        <v>89115</v>
      </c>
      <c r="J49" s="47">
        <v>153202</v>
      </c>
      <c r="K49" s="47">
        <v>0</v>
      </c>
      <c r="L49" s="47">
        <v>0</v>
      </c>
      <c r="M49" s="47">
        <v>0</v>
      </c>
      <c r="N49" s="48">
        <v>14172</v>
      </c>
      <c r="O49" s="49"/>
      <c r="P49" s="50"/>
      <c r="Q49" s="50"/>
      <c r="R49" s="50"/>
      <c r="S49" s="50"/>
      <c r="T49" s="50"/>
      <c r="U49" s="50"/>
      <c r="V49" s="50"/>
      <c r="W49" s="50"/>
      <c r="X49" s="51">
        <f t="shared" si="2"/>
        <v>0</v>
      </c>
      <c r="Y49" s="52">
        <f t="shared" si="3"/>
        <v>256489</v>
      </c>
      <c r="Z49" s="53" t="s">
        <v>289</v>
      </c>
      <c r="AA49" s="53" t="s">
        <v>293</v>
      </c>
    </row>
    <row r="50" spans="1:27" x14ac:dyDescent="0.2">
      <c r="A50" s="25" t="s">
        <v>91</v>
      </c>
      <c r="B50" s="25" t="s">
        <v>112</v>
      </c>
      <c r="C50" s="26" t="s">
        <v>113</v>
      </c>
      <c r="D50" s="26">
        <v>2025</v>
      </c>
      <c r="E50" s="26" t="s">
        <v>39</v>
      </c>
      <c r="F50" s="27" t="s">
        <v>40</v>
      </c>
      <c r="G50" s="28">
        <v>0</v>
      </c>
      <c r="H50" s="29">
        <v>0</v>
      </c>
      <c r="I50" s="29">
        <v>21986</v>
      </c>
      <c r="J50" s="29">
        <v>0</v>
      </c>
      <c r="K50" s="29">
        <v>0</v>
      </c>
      <c r="L50" s="29">
        <v>0</v>
      </c>
      <c r="M50" s="29">
        <v>0</v>
      </c>
      <c r="N50" s="30">
        <v>440</v>
      </c>
      <c r="O50" s="31"/>
      <c r="P50" s="32"/>
      <c r="Q50" s="32"/>
      <c r="R50" s="32"/>
      <c r="S50" s="32"/>
      <c r="T50" s="32"/>
      <c r="U50" s="32"/>
      <c r="V50" s="32"/>
      <c r="W50" s="32"/>
      <c r="X50" s="33">
        <f t="shared" si="2"/>
        <v>0</v>
      </c>
      <c r="Y50" s="34">
        <f t="shared" si="3"/>
        <v>22426</v>
      </c>
      <c r="Z50" t="s">
        <v>289</v>
      </c>
    </row>
    <row r="51" spans="1:27" x14ac:dyDescent="0.2">
      <c r="A51" s="25" t="s">
        <v>82</v>
      </c>
      <c r="B51" s="25" t="s">
        <v>83</v>
      </c>
      <c r="C51" s="26" t="s">
        <v>84</v>
      </c>
      <c r="D51" s="26">
        <v>2025</v>
      </c>
      <c r="E51" s="26" t="s">
        <v>66</v>
      </c>
      <c r="F51" s="27" t="s">
        <v>40</v>
      </c>
      <c r="G51" s="28">
        <v>0</v>
      </c>
      <c r="H51" s="29">
        <v>148320</v>
      </c>
      <c r="I51" s="29">
        <v>25000</v>
      </c>
      <c r="J51" s="29">
        <v>0</v>
      </c>
      <c r="K51" s="29">
        <v>0</v>
      </c>
      <c r="L51" s="29">
        <v>0</v>
      </c>
      <c r="M51" s="29">
        <v>0</v>
      </c>
      <c r="N51" s="30">
        <v>3422</v>
      </c>
      <c r="O51" s="31" t="s">
        <v>54</v>
      </c>
      <c r="P51" s="32">
        <v>0</v>
      </c>
      <c r="Q51" s="32">
        <v>0</v>
      </c>
      <c r="R51" s="32">
        <v>8</v>
      </c>
      <c r="S51" s="32">
        <v>10</v>
      </c>
      <c r="T51" s="32">
        <v>3</v>
      </c>
      <c r="U51" s="32">
        <v>0</v>
      </c>
      <c r="V51" s="32">
        <v>0</v>
      </c>
      <c r="W51" s="32">
        <v>0</v>
      </c>
      <c r="X51" s="33">
        <f t="shared" si="2"/>
        <v>21</v>
      </c>
      <c r="Y51" s="34">
        <f t="shared" si="3"/>
        <v>176742</v>
      </c>
      <c r="Z51" t="s">
        <v>294</v>
      </c>
    </row>
    <row r="52" spans="1:27" x14ac:dyDescent="0.2">
      <c r="A52" s="25" t="s">
        <v>116</v>
      </c>
      <c r="B52" s="25" t="s">
        <v>112</v>
      </c>
      <c r="C52" s="26" t="s">
        <v>117</v>
      </c>
      <c r="D52" s="26">
        <v>2025</v>
      </c>
      <c r="E52" s="26" t="s">
        <v>39</v>
      </c>
      <c r="F52" s="27" t="s">
        <v>40</v>
      </c>
      <c r="G52" s="28">
        <v>0</v>
      </c>
      <c r="H52" s="29">
        <v>117456</v>
      </c>
      <c r="I52" s="29">
        <v>38990</v>
      </c>
      <c r="J52" s="29">
        <v>0</v>
      </c>
      <c r="K52" s="29">
        <v>1650</v>
      </c>
      <c r="L52" s="29">
        <v>0</v>
      </c>
      <c r="M52" s="29">
        <v>0</v>
      </c>
      <c r="N52" s="30">
        <v>6946</v>
      </c>
      <c r="O52" s="31" t="s">
        <v>54</v>
      </c>
      <c r="P52" s="32">
        <v>0</v>
      </c>
      <c r="Q52" s="32">
        <v>0</v>
      </c>
      <c r="R52" s="32">
        <v>4</v>
      </c>
      <c r="S52" s="32">
        <v>5</v>
      </c>
      <c r="T52" s="32">
        <v>5</v>
      </c>
      <c r="U52" s="32">
        <v>0</v>
      </c>
      <c r="V52" s="32">
        <v>0</v>
      </c>
      <c r="W52" s="32">
        <v>0</v>
      </c>
      <c r="X52" s="33">
        <f t="shared" si="2"/>
        <v>14</v>
      </c>
      <c r="Y52" s="34">
        <f t="shared" si="3"/>
        <v>165042</v>
      </c>
      <c r="Z52" t="s">
        <v>289</v>
      </c>
    </row>
    <row r="53" spans="1:27" x14ac:dyDescent="0.2">
      <c r="A53" s="25" t="s">
        <v>171</v>
      </c>
      <c r="B53" s="25" t="s">
        <v>172</v>
      </c>
      <c r="C53" s="26" t="s">
        <v>173</v>
      </c>
      <c r="D53" s="26">
        <v>2025</v>
      </c>
      <c r="E53" s="26" t="s">
        <v>39</v>
      </c>
      <c r="F53" s="27" t="s">
        <v>40</v>
      </c>
      <c r="G53" s="28">
        <v>0</v>
      </c>
      <c r="H53" s="29">
        <v>171948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30">
        <v>14430</v>
      </c>
      <c r="O53" s="31" t="s">
        <v>54</v>
      </c>
      <c r="P53" s="32">
        <v>0</v>
      </c>
      <c r="Q53" s="32">
        <v>3</v>
      </c>
      <c r="R53" s="32">
        <v>8</v>
      </c>
      <c r="S53" s="32">
        <v>6</v>
      </c>
      <c r="T53" s="32">
        <v>2</v>
      </c>
      <c r="U53" s="32">
        <v>0</v>
      </c>
      <c r="V53" s="32">
        <v>0</v>
      </c>
      <c r="W53" s="32">
        <v>0</v>
      </c>
      <c r="X53" s="33">
        <f t="shared" si="2"/>
        <v>19</v>
      </c>
      <c r="Y53" s="34">
        <f t="shared" si="3"/>
        <v>186378</v>
      </c>
      <c r="Z53" t="s">
        <v>289</v>
      </c>
    </row>
    <row r="54" spans="1:27" x14ac:dyDescent="0.2">
      <c r="A54" s="25" t="s">
        <v>134</v>
      </c>
      <c r="B54" s="25" t="s">
        <v>135</v>
      </c>
      <c r="C54" s="26" t="s">
        <v>136</v>
      </c>
      <c r="D54" s="26">
        <v>2025</v>
      </c>
      <c r="E54" s="26" t="s">
        <v>39</v>
      </c>
      <c r="F54" s="27" t="s">
        <v>40</v>
      </c>
      <c r="G54" s="28">
        <v>0</v>
      </c>
      <c r="H54" s="29">
        <v>500772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30">
        <v>39680</v>
      </c>
      <c r="O54" s="31" t="s">
        <v>54</v>
      </c>
      <c r="P54" s="32">
        <v>0</v>
      </c>
      <c r="Q54" s="32">
        <v>1</v>
      </c>
      <c r="R54" s="32">
        <v>48</v>
      </c>
      <c r="S54" s="32">
        <v>5</v>
      </c>
      <c r="T54" s="32">
        <v>1</v>
      </c>
      <c r="U54" s="32">
        <v>0</v>
      </c>
      <c r="V54" s="32">
        <v>0</v>
      </c>
      <c r="W54" s="32">
        <v>0</v>
      </c>
      <c r="X54" s="33">
        <f t="shared" si="2"/>
        <v>55</v>
      </c>
      <c r="Y54" s="34">
        <f t="shared" si="3"/>
        <v>540452</v>
      </c>
      <c r="Z54" t="s">
        <v>289</v>
      </c>
    </row>
    <row r="55" spans="1:27" x14ac:dyDescent="0.2">
      <c r="A55" s="25" t="s">
        <v>134</v>
      </c>
      <c r="B55" s="25" t="s">
        <v>177</v>
      </c>
      <c r="C55" s="26" t="s">
        <v>178</v>
      </c>
      <c r="D55" s="26">
        <v>2025</v>
      </c>
      <c r="E55" s="26" t="s">
        <v>39</v>
      </c>
      <c r="F55" s="27" t="s">
        <v>40</v>
      </c>
      <c r="G55" s="28">
        <v>0</v>
      </c>
      <c r="H55" s="29">
        <v>125832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0">
        <v>10181</v>
      </c>
      <c r="O55" s="31" t="s">
        <v>54</v>
      </c>
      <c r="P55" s="32">
        <v>0</v>
      </c>
      <c r="Q55" s="32">
        <v>0</v>
      </c>
      <c r="R55" s="32">
        <v>14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3">
        <f t="shared" si="2"/>
        <v>14</v>
      </c>
      <c r="Y55" s="34">
        <f t="shared" si="3"/>
        <v>136013</v>
      </c>
      <c r="Z55" t="s">
        <v>289</v>
      </c>
    </row>
    <row r="56" spans="1:27" x14ac:dyDescent="0.2">
      <c r="A56" s="25" t="s">
        <v>202</v>
      </c>
      <c r="B56" s="25" t="s">
        <v>203</v>
      </c>
      <c r="C56" s="26" t="s">
        <v>204</v>
      </c>
      <c r="D56" s="26">
        <v>2025</v>
      </c>
      <c r="E56" s="26" t="s">
        <v>39</v>
      </c>
      <c r="F56" s="27" t="s">
        <v>40</v>
      </c>
      <c r="G56" s="28">
        <v>0</v>
      </c>
      <c r="H56" s="29">
        <v>55908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30">
        <v>2825</v>
      </c>
      <c r="O56" s="31" t="s">
        <v>54</v>
      </c>
      <c r="P56" s="32">
        <v>0</v>
      </c>
      <c r="Q56" s="32">
        <v>0</v>
      </c>
      <c r="R56" s="32">
        <v>5</v>
      </c>
      <c r="S56" s="32">
        <v>4</v>
      </c>
      <c r="T56" s="32">
        <v>0</v>
      </c>
      <c r="U56" s="32">
        <v>0</v>
      </c>
      <c r="V56" s="32">
        <v>0</v>
      </c>
      <c r="W56" s="32">
        <v>0</v>
      </c>
      <c r="X56" s="33">
        <f t="shared" si="2"/>
        <v>9</v>
      </c>
      <c r="Y56" s="34">
        <f t="shared" si="3"/>
        <v>58733</v>
      </c>
      <c r="Z56" t="s">
        <v>294</v>
      </c>
    </row>
    <row r="57" spans="1:27" x14ac:dyDescent="0.2">
      <c r="A57" s="25" t="s">
        <v>51</v>
      </c>
      <c r="B57" s="25" t="s">
        <v>52</v>
      </c>
      <c r="C57" s="26" t="s">
        <v>53</v>
      </c>
      <c r="D57" s="26">
        <v>2025</v>
      </c>
      <c r="E57" s="26" t="s">
        <v>39</v>
      </c>
      <c r="F57" s="27" t="s">
        <v>40</v>
      </c>
      <c r="G57" s="28">
        <v>0</v>
      </c>
      <c r="H57" s="29">
        <v>655368</v>
      </c>
      <c r="I57" s="29">
        <v>123841</v>
      </c>
      <c r="J57" s="29">
        <v>0</v>
      </c>
      <c r="K57" s="29">
        <v>0</v>
      </c>
      <c r="L57" s="29">
        <v>0</v>
      </c>
      <c r="M57" s="29">
        <v>0</v>
      </c>
      <c r="N57" s="30">
        <v>50000</v>
      </c>
      <c r="O57" s="31" t="s">
        <v>54</v>
      </c>
      <c r="P57" s="32">
        <v>0</v>
      </c>
      <c r="Q57" s="32">
        <v>0</v>
      </c>
      <c r="R57" s="32">
        <v>2</v>
      </c>
      <c r="S57" s="32">
        <v>41</v>
      </c>
      <c r="T57" s="32">
        <v>24</v>
      </c>
      <c r="U57" s="32">
        <v>0</v>
      </c>
      <c r="V57" s="32">
        <v>0</v>
      </c>
      <c r="W57" s="32">
        <v>0</v>
      </c>
      <c r="X57" s="33">
        <f t="shared" si="2"/>
        <v>67</v>
      </c>
      <c r="Y57" s="34">
        <f t="shared" si="3"/>
        <v>829209</v>
      </c>
      <c r="Z57" t="s">
        <v>289</v>
      </c>
    </row>
    <row r="58" spans="1:27" x14ac:dyDescent="0.2">
      <c r="A58" s="25" t="s">
        <v>51</v>
      </c>
      <c r="B58" s="25" t="s">
        <v>121</v>
      </c>
      <c r="C58" s="26" t="s">
        <v>122</v>
      </c>
      <c r="D58" s="26">
        <v>2025</v>
      </c>
      <c r="E58" s="26" t="s">
        <v>66</v>
      </c>
      <c r="F58" s="27" t="s">
        <v>40</v>
      </c>
      <c r="G58" s="28">
        <v>135396</v>
      </c>
      <c r="H58" s="29">
        <v>0</v>
      </c>
      <c r="I58" s="29">
        <v>177549</v>
      </c>
      <c r="J58" s="29">
        <v>176000</v>
      </c>
      <c r="K58" s="29">
        <v>0</v>
      </c>
      <c r="L58" s="29">
        <v>0</v>
      </c>
      <c r="M58" s="29">
        <v>0</v>
      </c>
      <c r="N58" s="30">
        <v>42000</v>
      </c>
      <c r="O58" s="31"/>
      <c r="P58" s="32"/>
      <c r="Q58" s="32"/>
      <c r="R58" s="32"/>
      <c r="S58" s="32"/>
      <c r="T58" s="32"/>
      <c r="U58" s="32"/>
      <c r="V58" s="32"/>
      <c r="W58" s="32"/>
      <c r="X58" s="33">
        <f t="shared" si="2"/>
        <v>0</v>
      </c>
      <c r="Y58" s="34">
        <f t="shared" si="3"/>
        <v>530945</v>
      </c>
      <c r="Z58" t="s">
        <v>289</v>
      </c>
    </row>
    <row r="59" spans="1:27" x14ac:dyDescent="0.2">
      <c r="A59" s="25" t="s">
        <v>51</v>
      </c>
      <c r="B59" s="25" t="s">
        <v>224</v>
      </c>
      <c r="C59" s="26" t="s">
        <v>225</v>
      </c>
      <c r="D59" s="26">
        <v>2025</v>
      </c>
      <c r="E59" s="26" t="s">
        <v>39</v>
      </c>
      <c r="F59" s="27" t="s">
        <v>40</v>
      </c>
      <c r="G59" s="28">
        <v>0</v>
      </c>
      <c r="H59" s="29">
        <v>445788</v>
      </c>
      <c r="I59" s="29">
        <v>144405</v>
      </c>
      <c r="J59" s="29">
        <v>0</v>
      </c>
      <c r="K59" s="29">
        <v>0</v>
      </c>
      <c r="L59" s="29">
        <v>0</v>
      </c>
      <c r="M59" s="29">
        <v>0</v>
      </c>
      <c r="N59" s="30">
        <v>44601</v>
      </c>
      <c r="O59" s="31" t="s">
        <v>54</v>
      </c>
      <c r="P59" s="32">
        <v>0</v>
      </c>
      <c r="Q59" s="32">
        <v>1</v>
      </c>
      <c r="R59" s="32">
        <v>4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3">
        <f t="shared" si="2"/>
        <v>5</v>
      </c>
      <c r="Y59" s="34">
        <f t="shared" si="3"/>
        <v>634794</v>
      </c>
      <c r="Z59" t="s">
        <v>289</v>
      </c>
    </row>
    <row r="60" spans="1:27" x14ac:dyDescent="0.2">
      <c r="A60" s="25" t="s">
        <v>51</v>
      </c>
      <c r="B60" s="25" t="s">
        <v>270</v>
      </c>
      <c r="C60" s="26" t="s">
        <v>271</v>
      </c>
      <c r="D60" s="26">
        <v>2025</v>
      </c>
      <c r="E60" s="26" t="s">
        <v>39</v>
      </c>
      <c r="F60" s="27" t="s">
        <v>40</v>
      </c>
      <c r="G60" s="28">
        <v>0</v>
      </c>
      <c r="H60" s="29">
        <v>177372</v>
      </c>
      <c r="I60" s="29">
        <v>128175</v>
      </c>
      <c r="J60" s="29">
        <v>0</v>
      </c>
      <c r="K60" s="29">
        <v>0</v>
      </c>
      <c r="L60" s="29">
        <v>0</v>
      </c>
      <c r="M60" s="29">
        <v>0</v>
      </c>
      <c r="N60" s="30">
        <v>28470</v>
      </c>
      <c r="O60" s="31" t="s">
        <v>41</v>
      </c>
      <c r="P60" s="32">
        <v>0</v>
      </c>
      <c r="Q60" s="32">
        <v>0</v>
      </c>
      <c r="R60" s="32">
        <v>12</v>
      </c>
      <c r="S60" s="32">
        <v>3</v>
      </c>
      <c r="T60" s="32">
        <v>0</v>
      </c>
      <c r="U60" s="32">
        <v>0</v>
      </c>
      <c r="V60" s="32">
        <v>0</v>
      </c>
      <c r="W60" s="32">
        <v>0</v>
      </c>
      <c r="X60" s="33">
        <f t="shared" si="2"/>
        <v>15</v>
      </c>
      <c r="Y60" s="34">
        <f t="shared" si="3"/>
        <v>334017</v>
      </c>
      <c r="Z60" t="s">
        <v>289</v>
      </c>
    </row>
    <row r="61" spans="1:27" x14ac:dyDescent="0.2">
      <c r="A61" s="25" t="s">
        <v>51</v>
      </c>
      <c r="B61" s="25" t="s">
        <v>274</v>
      </c>
      <c r="C61" s="26" t="s">
        <v>275</v>
      </c>
      <c r="D61" s="26">
        <v>2025</v>
      </c>
      <c r="E61" s="26" t="s">
        <v>241</v>
      </c>
      <c r="F61" s="27" t="s">
        <v>235</v>
      </c>
      <c r="G61" s="28">
        <v>64560</v>
      </c>
      <c r="H61" s="29">
        <v>146160</v>
      </c>
      <c r="I61" s="29">
        <v>168262</v>
      </c>
      <c r="J61" s="29">
        <v>34850</v>
      </c>
      <c r="K61" s="29">
        <v>0</v>
      </c>
      <c r="L61" s="29">
        <v>0</v>
      </c>
      <c r="M61" s="29">
        <v>0</v>
      </c>
      <c r="N61" s="30">
        <v>30000</v>
      </c>
      <c r="O61" s="31" t="s">
        <v>41</v>
      </c>
      <c r="P61" s="32">
        <v>0</v>
      </c>
      <c r="Q61" s="32">
        <v>0</v>
      </c>
      <c r="R61" s="32">
        <v>8</v>
      </c>
      <c r="S61" s="32">
        <v>4</v>
      </c>
      <c r="T61" s="32">
        <v>0</v>
      </c>
      <c r="U61" s="32">
        <v>0</v>
      </c>
      <c r="V61" s="32">
        <v>0</v>
      </c>
      <c r="W61" s="32">
        <v>0</v>
      </c>
      <c r="X61" s="33">
        <f t="shared" si="2"/>
        <v>12</v>
      </c>
      <c r="Y61" s="34">
        <f t="shared" si="3"/>
        <v>443832</v>
      </c>
      <c r="Z61" t="s">
        <v>289</v>
      </c>
    </row>
    <row r="62" spans="1:27" x14ac:dyDescent="0.2">
      <c r="A62" s="25" t="s">
        <v>55</v>
      </c>
      <c r="B62" s="25" t="s">
        <v>56</v>
      </c>
      <c r="C62" s="26" t="s">
        <v>57</v>
      </c>
      <c r="D62" s="26">
        <v>2025</v>
      </c>
      <c r="E62" s="26" t="s">
        <v>39</v>
      </c>
      <c r="F62" s="27" t="s">
        <v>40</v>
      </c>
      <c r="G62" s="28">
        <v>0</v>
      </c>
      <c r="H62" s="29">
        <v>77088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30">
        <v>6230</v>
      </c>
      <c r="O62" s="31" t="s">
        <v>54</v>
      </c>
      <c r="P62" s="32">
        <v>0</v>
      </c>
      <c r="Q62" s="32">
        <v>0</v>
      </c>
      <c r="R62" s="32">
        <v>8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3">
        <f t="shared" si="2"/>
        <v>8</v>
      </c>
      <c r="Y62" s="34">
        <f t="shared" si="3"/>
        <v>83318</v>
      </c>
      <c r="Z62" t="s">
        <v>289</v>
      </c>
    </row>
    <row r="63" spans="1:27" x14ac:dyDescent="0.2">
      <c r="A63" s="25" t="s">
        <v>55</v>
      </c>
      <c r="B63" s="25" t="s">
        <v>61</v>
      </c>
      <c r="C63" s="26" t="s">
        <v>62</v>
      </c>
      <c r="D63" s="26">
        <v>2025</v>
      </c>
      <c r="E63" s="26" t="s">
        <v>39</v>
      </c>
      <c r="F63" s="27" t="s">
        <v>40</v>
      </c>
      <c r="G63" s="28">
        <v>0</v>
      </c>
      <c r="H63" s="29">
        <v>57816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30">
        <v>4673</v>
      </c>
      <c r="O63" s="31" t="s">
        <v>54</v>
      </c>
      <c r="P63" s="32">
        <v>0</v>
      </c>
      <c r="Q63" s="32">
        <v>0</v>
      </c>
      <c r="R63" s="32">
        <v>6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3">
        <f t="shared" si="2"/>
        <v>6</v>
      </c>
      <c r="Y63" s="34">
        <f t="shared" si="3"/>
        <v>62489</v>
      </c>
      <c r="Z63" t="s">
        <v>289</v>
      </c>
    </row>
    <row r="64" spans="1:27" x14ac:dyDescent="0.2">
      <c r="A64" s="25" t="s">
        <v>55</v>
      </c>
      <c r="B64" s="25" t="s">
        <v>110</v>
      </c>
      <c r="C64" s="26" t="s">
        <v>111</v>
      </c>
      <c r="D64" s="26">
        <v>2025</v>
      </c>
      <c r="E64" s="26" t="s">
        <v>39</v>
      </c>
      <c r="F64" s="27" t="s">
        <v>40</v>
      </c>
      <c r="G64" s="28">
        <v>0</v>
      </c>
      <c r="H64" s="29">
        <v>384852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30">
        <v>31118</v>
      </c>
      <c r="O64" s="31" t="s">
        <v>54</v>
      </c>
      <c r="P64" s="32">
        <v>0</v>
      </c>
      <c r="Q64" s="32">
        <v>6</v>
      </c>
      <c r="R64" s="32">
        <v>27</v>
      </c>
      <c r="S64" s="32">
        <v>5</v>
      </c>
      <c r="T64" s="32">
        <v>2</v>
      </c>
      <c r="U64" s="32">
        <v>0</v>
      </c>
      <c r="V64" s="32">
        <v>0</v>
      </c>
      <c r="W64" s="32">
        <v>0</v>
      </c>
      <c r="X64" s="33">
        <f t="shared" si="2"/>
        <v>40</v>
      </c>
      <c r="Y64" s="34">
        <f t="shared" si="3"/>
        <v>415970</v>
      </c>
      <c r="Z64" t="s">
        <v>289</v>
      </c>
    </row>
    <row r="65" spans="1:26" x14ac:dyDescent="0.2">
      <c r="A65" s="25" t="s">
        <v>94</v>
      </c>
      <c r="B65" s="25" t="s">
        <v>95</v>
      </c>
      <c r="C65" s="26" t="s">
        <v>96</v>
      </c>
      <c r="D65" s="26">
        <v>2025</v>
      </c>
      <c r="E65" s="26" t="s">
        <v>39</v>
      </c>
      <c r="F65" s="27" t="s">
        <v>40</v>
      </c>
      <c r="G65" s="28">
        <v>0</v>
      </c>
      <c r="H65" s="29">
        <v>474192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30">
        <v>38335</v>
      </c>
      <c r="O65" s="31" t="s">
        <v>54</v>
      </c>
      <c r="P65" s="32">
        <v>0</v>
      </c>
      <c r="Q65" s="32">
        <v>6</v>
      </c>
      <c r="R65" s="32">
        <v>37</v>
      </c>
      <c r="S65" s="32">
        <v>16</v>
      </c>
      <c r="T65" s="32">
        <v>6</v>
      </c>
      <c r="U65" s="32">
        <v>0</v>
      </c>
      <c r="V65" s="32">
        <v>0</v>
      </c>
      <c r="W65" s="32">
        <v>0</v>
      </c>
      <c r="X65" s="33">
        <f t="shared" si="2"/>
        <v>65</v>
      </c>
      <c r="Y65" s="34">
        <f t="shared" si="3"/>
        <v>512527</v>
      </c>
      <c r="Z65" t="s">
        <v>289</v>
      </c>
    </row>
    <row r="66" spans="1:26" x14ac:dyDescent="0.2">
      <c r="A66" s="25" t="s">
        <v>36</v>
      </c>
      <c r="B66" s="25" t="s">
        <v>37</v>
      </c>
      <c r="C66" s="26" t="s">
        <v>38</v>
      </c>
      <c r="D66" s="26">
        <v>2025</v>
      </c>
      <c r="E66" s="26" t="s">
        <v>39</v>
      </c>
      <c r="F66" s="27" t="s">
        <v>40</v>
      </c>
      <c r="G66" s="28">
        <v>0</v>
      </c>
      <c r="H66" s="29">
        <v>248424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30">
        <v>11106</v>
      </c>
      <c r="O66" s="31" t="s">
        <v>41</v>
      </c>
      <c r="P66" s="32">
        <v>0</v>
      </c>
      <c r="Q66" s="32">
        <v>0</v>
      </c>
      <c r="R66" s="32">
        <v>22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3">
        <f t="shared" si="2"/>
        <v>22</v>
      </c>
      <c r="Y66" s="34">
        <f t="shared" si="3"/>
        <v>259530</v>
      </c>
      <c r="Z66" t="s">
        <v>289</v>
      </c>
    </row>
    <row r="67" spans="1:26" x14ac:dyDescent="0.2">
      <c r="A67" s="25" t="s">
        <v>140</v>
      </c>
      <c r="B67" s="25" t="s">
        <v>141</v>
      </c>
      <c r="C67" s="26" t="s">
        <v>142</v>
      </c>
      <c r="D67" s="26">
        <v>2025</v>
      </c>
      <c r="E67" s="26" t="s">
        <v>39</v>
      </c>
      <c r="F67" s="27" t="s">
        <v>40</v>
      </c>
      <c r="G67" s="28">
        <v>0</v>
      </c>
      <c r="H67" s="29">
        <v>0</v>
      </c>
      <c r="I67" s="29">
        <v>92114</v>
      </c>
      <c r="J67" s="29">
        <v>124440</v>
      </c>
      <c r="K67" s="29">
        <v>0</v>
      </c>
      <c r="L67" s="29">
        <v>0</v>
      </c>
      <c r="M67" s="29">
        <v>0</v>
      </c>
      <c r="N67" s="30">
        <v>19067</v>
      </c>
      <c r="O67" s="31"/>
      <c r="P67" s="32"/>
      <c r="Q67" s="32"/>
      <c r="R67" s="32"/>
      <c r="S67" s="32"/>
      <c r="T67" s="32"/>
      <c r="U67" s="32"/>
      <c r="V67" s="32"/>
      <c r="W67" s="32"/>
      <c r="X67" s="33">
        <f t="shared" si="2"/>
        <v>0</v>
      </c>
      <c r="Y67" s="34">
        <f t="shared" si="3"/>
        <v>235621</v>
      </c>
      <c r="Z67" t="s">
        <v>289</v>
      </c>
    </row>
    <row r="68" spans="1:26" x14ac:dyDescent="0.2">
      <c r="A68" s="25" t="s">
        <v>165</v>
      </c>
      <c r="B68" s="25" t="s">
        <v>166</v>
      </c>
      <c r="C68" s="26" t="s">
        <v>167</v>
      </c>
      <c r="D68" s="26">
        <v>2025</v>
      </c>
      <c r="E68" s="26" t="s">
        <v>39</v>
      </c>
      <c r="F68" s="27" t="s">
        <v>40</v>
      </c>
      <c r="G68" s="28">
        <v>0</v>
      </c>
      <c r="H68" s="29">
        <v>424116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30">
        <v>34326</v>
      </c>
      <c r="O68" s="31" t="s">
        <v>54</v>
      </c>
      <c r="P68" s="32">
        <v>0</v>
      </c>
      <c r="Q68" s="32">
        <v>1</v>
      </c>
      <c r="R68" s="32">
        <v>26</v>
      </c>
      <c r="S68" s="32">
        <v>15</v>
      </c>
      <c r="T68" s="32">
        <v>2</v>
      </c>
      <c r="U68" s="32">
        <v>0</v>
      </c>
      <c r="V68" s="32">
        <v>0</v>
      </c>
      <c r="W68" s="32">
        <v>0</v>
      </c>
      <c r="X68" s="33">
        <f t="shared" si="2"/>
        <v>44</v>
      </c>
      <c r="Y68" s="34">
        <f t="shared" si="3"/>
        <v>458442</v>
      </c>
      <c r="Z68" t="s">
        <v>289</v>
      </c>
    </row>
    <row r="69" spans="1:26" x14ac:dyDescent="0.2">
      <c r="A69" s="25" t="s">
        <v>58</v>
      </c>
      <c r="B69" s="25" t="s">
        <v>59</v>
      </c>
      <c r="C69" s="26" t="s">
        <v>60</v>
      </c>
      <c r="D69" s="26">
        <v>2025</v>
      </c>
      <c r="E69" s="26" t="s">
        <v>39</v>
      </c>
      <c r="F69" s="27" t="s">
        <v>40</v>
      </c>
      <c r="G69" s="28">
        <v>0</v>
      </c>
      <c r="H69" s="29">
        <v>52428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30">
        <v>2371</v>
      </c>
      <c r="O69" s="31" t="s">
        <v>41</v>
      </c>
      <c r="P69" s="32">
        <v>0</v>
      </c>
      <c r="Q69" s="32">
        <v>0</v>
      </c>
      <c r="R69" s="32">
        <v>0</v>
      </c>
      <c r="S69" s="32">
        <v>1</v>
      </c>
      <c r="T69" s="32">
        <v>0</v>
      </c>
      <c r="U69" s="32">
        <v>2</v>
      </c>
      <c r="V69" s="32">
        <v>0</v>
      </c>
      <c r="W69" s="32">
        <v>0</v>
      </c>
      <c r="X69" s="33">
        <f t="shared" si="2"/>
        <v>3</v>
      </c>
      <c r="Y69" s="34">
        <f t="shared" si="3"/>
        <v>54799</v>
      </c>
      <c r="Z69" t="s">
        <v>289</v>
      </c>
    </row>
    <row r="70" spans="1:26" x14ac:dyDescent="0.2">
      <c r="A70" s="25" t="s">
        <v>58</v>
      </c>
      <c r="B70" s="25" t="s">
        <v>78</v>
      </c>
      <c r="C70" s="26" t="s">
        <v>79</v>
      </c>
      <c r="D70" s="26">
        <v>2025</v>
      </c>
      <c r="E70" s="26" t="s">
        <v>39</v>
      </c>
      <c r="F70" s="27" t="s">
        <v>40</v>
      </c>
      <c r="G70" s="28">
        <v>0</v>
      </c>
      <c r="H70" s="29">
        <v>0</v>
      </c>
      <c r="I70" s="29">
        <v>19369</v>
      </c>
      <c r="J70" s="29">
        <v>53353</v>
      </c>
      <c r="K70" s="29">
        <v>0</v>
      </c>
      <c r="L70" s="29">
        <v>0</v>
      </c>
      <c r="M70" s="29">
        <v>0</v>
      </c>
      <c r="N70" s="30">
        <v>3039</v>
      </c>
      <c r="O70" s="31"/>
      <c r="P70" s="32"/>
      <c r="Q70" s="32"/>
      <c r="R70" s="32"/>
      <c r="S70" s="32"/>
      <c r="T70" s="32"/>
      <c r="U70" s="32"/>
      <c r="V70" s="32"/>
      <c r="W70" s="32"/>
      <c r="X70" s="33">
        <f t="shared" si="2"/>
        <v>0</v>
      </c>
      <c r="Y70" s="34">
        <f t="shared" si="3"/>
        <v>75761</v>
      </c>
      <c r="Z70" t="s">
        <v>289</v>
      </c>
    </row>
    <row r="71" spans="1:26" x14ac:dyDescent="0.2">
      <c r="A71" s="25" t="s">
        <v>85</v>
      </c>
      <c r="B71" s="25" t="s">
        <v>86</v>
      </c>
      <c r="C71" s="26" t="s">
        <v>87</v>
      </c>
      <c r="D71" s="26">
        <v>2025</v>
      </c>
      <c r="E71" s="26" t="s">
        <v>39</v>
      </c>
      <c r="F71" s="27" t="s">
        <v>40</v>
      </c>
      <c r="G71" s="28">
        <v>0</v>
      </c>
      <c r="H71" s="29">
        <v>0</v>
      </c>
      <c r="I71" s="29">
        <v>18711</v>
      </c>
      <c r="J71" s="29">
        <v>25127</v>
      </c>
      <c r="K71" s="29">
        <v>0</v>
      </c>
      <c r="L71" s="29">
        <v>0</v>
      </c>
      <c r="M71" s="29">
        <v>0</v>
      </c>
      <c r="N71" s="30">
        <v>3900</v>
      </c>
      <c r="O71" s="31"/>
      <c r="P71" s="32"/>
      <c r="Q71" s="32"/>
      <c r="R71" s="32"/>
      <c r="S71" s="32"/>
      <c r="T71" s="32"/>
      <c r="U71" s="32"/>
      <c r="V71" s="32"/>
      <c r="W71" s="32"/>
      <c r="X71" s="33">
        <f t="shared" si="2"/>
        <v>0</v>
      </c>
      <c r="Y71" s="34">
        <f t="shared" si="3"/>
        <v>47738</v>
      </c>
      <c r="Z71" t="s">
        <v>289</v>
      </c>
    </row>
    <row r="72" spans="1:26" x14ac:dyDescent="0.2">
      <c r="A72" s="25" t="s">
        <v>85</v>
      </c>
      <c r="B72" s="25" t="s">
        <v>143</v>
      </c>
      <c r="C72" s="26" t="s">
        <v>144</v>
      </c>
      <c r="D72" s="26">
        <v>2025</v>
      </c>
      <c r="E72" s="26" t="s">
        <v>39</v>
      </c>
      <c r="F72" s="27" t="s">
        <v>40</v>
      </c>
      <c r="G72" s="28">
        <v>0</v>
      </c>
      <c r="H72" s="29">
        <v>144576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30">
        <v>12360</v>
      </c>
      <c r="O72" s="31" t="s">
        <v>54</v>
      </c>
      <c r="P72" s="32">
        <v>0</v>
      </c>
      <c r="Q72" s="32">
        <v>0</v>
      </c>
      <c r="R72" s="32">
        <v>0</v>
      </c>
      <c r="S72" s="32">
        <v>0</v>
      </c>
      <c r="T72" s="32">
        <v>11</v>
      </c>
      <c r="U72" s="32">
        <v>0</v>
      </c>
      <c r="V72" s="32">
        <v>0</v>
      </c>
      <c r="W72" s="32">
        <v>0</v>
      </c>
      <c r="X72" s="33">
        <f t="shared" si="2"/>
        <v>11</v>
      </c>
      <c r="Y72" s="34">
        <f t="shared" si="3"/>
        <v>156936</v>
      </c>
      <c r="Z72" t="s">
        <v>289</v>
      </c>
    </row>
    <row r="73" spans="1:26" x14ac:dyDescent="0.2">
      <c r="A73" s="25" t="s">
        <v>85</v>
      </c>
      <c r="B73" s="25" t="s">
        <v>200</v>
      </c>
      <c r="C73" s="26" t="s">
        <v>201</v>
      </c>
      <c r="D73" s="26">
        <v>2025</v>
      </c>
      <c r="E73" s="26" t="s">
        <v>39</v>
      </c>
      <c r="F73" s="27" t="s">
        <v>40</v>
      </c>
      <c r="G73" s="28">
        <v>0</v>
      </c>
      <c r="H73" s="29">
        <v>85620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30">
        <v>6940</v>
      </c>
      <c r="O73" s="31" t="s">
        <v>54</v>
      </c>
      <c r="P73" s="32">
        <v>0</v>
      </c>
      <c r="Q73" s="32">
        <v>0</v>
      </c>
      <c r="R73" s="32">
        <v>1</v>
      </c>
      <c r="S73" s="32">
        <v>8</v>
      </c>
      <c r="T73" s="32">
        <v>0</v>
      </c>
      <c r="U73" s="32">
        <v>0</v>
      </c>
      <c r="V73" s="32">
        <v>0</v>
      </c>
      <c r="W73" s="32">
        <v>0</v>
      </c>
      <c r="X73" s="33">
        <f t="shared" si="2"/>
        <v>9</v>
      </c>
      <c r="Y73" s="34">
        <f t="shared" si="3"/>
        <v>92560</v>
      </c>
      <c r="Z73" t="s">
        <v>289</v>
      </c>
    </row>
    <row r="74" spans="1:26" x14ac:dyDescent="0.2">
      <c r="A74" s="25" t="s">
        <v>186</v>
      </c>
      <c r="B74" s="25" t="s">
        <v>187</v>
      </c>
      <c r="C74" s="26" t="s">
        <v>188</v>
      </c>
      <c r="D74" s="26">
        <v>2025</v>
      </c>
      <c r="E74" s="26" t="s">
        <v>39</v>
      </c>
      <c r="F74" s="27" t="s">
        <v>40</v>
      </c>
      <c r="G74" s="28">
        <v>0</v>
      </c>
      <c r="H74" s="29">
        <v>0</v>
      </c>
      <c r="I74" s="29">
        <v>28288</v>
      </c>
      <c r="J74" s="29">
        <v>52925</v>
      </c>
      <c r="K74" s="29">
        <v>0</v>
      </c>
      <c r="L74" s="29">
        <v>0</v>
      </c>
      <c r="M74" s="29">
        <v>0</v>
      </c>
      <c r="N74" s="30">
        <v>3493</v>
      </c>
      <c r="O74" s="31"/>
      <c r="P74" s="32"/>
      <c r="Q74" s="32"/>
      <c r="R74" s="32"/>
      <c r="S74" s="32"/>
      <c r="T74" s="32"/>
      <c r="U74" s="32"/>
      <c r="V74" s="32"/>
      <c r="W74" s="32"/>
      <c r="X74" s="33">
        <f t="shared" si="2"/>
        <v>0</v>
      </c>
      <c r="Y74" s="34">
        <f t="shared" si="3"/>
        <v>84706</v>
      </c>
      <c r="Z74" t="s">
        <v>289</v>
      </c>
    </row>
    <row r="75" spans="1:26" x14ac:dyDescent="0.2">
      <c r="A75" s="25" t="s">
        <v>114</v>
      </c>
      <c r="B75" s="25" t="s">
        <v>112</v>
      </c>
      <c r="C75" s="26" t="s">
        <v>115</v>
      </c>
      <c r="D75" s="26">
        <v>2025</v>
      </c>
      <c r="E75" s="26" t="s">
        <v>39</v>
      </c>
      <c r="F75" s="27" t="s">
        <v>40</v>
      </c>
      <c r="G75" s="28">
        <v>0</v>
      </c>
      <c r="H75" s="29">
        <v>0</v>
      </c>
      <c r="I75" s="29">
        <v>0</v>
      </c>
      <c r="J75" s="29">
        <v>39170</v>
      </c>
      <c r="K75" s="29">
        <v>0</v>
      </c>
      <c r="L75" s="29">
        <v>0</v>
      </c>
      <c r="M75" s="29">
        <v>0</v>
      </c>
      <c r="N75" s="30">
        <v>98</v>
      </c>
      <c r="O75" s="31"/>
      <c r="P75" s="32"/>
      <c r="Q75" s="32"/>
      <c r="R75" s="32"/>
      <c r="S75" s="32"/>
      <c r="T75" s="32"/>
      <c r="U75" s="32"/>
      <c r="V75" s="32"/>
      <c r="W75" s="32"/>
      <c r="X75" s="33">
        <f t="shared" ref="X75:X106" si="4">SUM(P75:W75)</f>
        <v>0</v>
      </c>
      <c r="Y75" s="34">
        <f t="shared" ref="Y75:Y106" si="5">SUM(G75:N75)</f>
        <v>39268</v>
      </c>
      <c r="Z75" t="s">
        <v>289</v>
      </c>
    </row>
    <row r="76" spans="1:26" x14ac:dyDescent="0.2">
      <c r="A76" s="25" t="s">
        <v>221</v>
      </c>
      <c r="B76" s="25" t="s">
        <v>222</v>
      </c>
      <c r="C76" s="26" t="s">
        <v>223</v>
      </c>
      <c r="D76" s="26">
        <v>2025</v>
      </c>
      <c r="E76" s="26" t="s">
        <v>39</v>
      </c>
      <c r="F76" s="27" t="s">
        <v>40</v>
      </c>
      <c r="G76" s="28">
        <v>0</v>
      </c>
      <c r="H76" s="29">
        <v>275412</v>
      </c>
      <c r="I76" s="29">
        <v>41500</v>
      </c>
      <c r="J76" s="29">
        <v>0</v>
      </c>
      <c r="K76" s="29">
        <v>0</v>
      </c>
      <c r="L76" s="29">
        <v>0</v>
      </c>
      <c r="M76" s="29">
        <v>0</v>
      </c>
      <c r="N76" s="30">
        <v>26545</v>
      </c>
      <c r="O76" s="31" t="s">
        <v>41</v>
      </c>
      <c r="P76" s="32">
        <v>0</v>
      </c>
      <c r="Q76" s="32">
        <v>0</v>
      </c>
      <c r="R76" s="32">
        <v>17</v>
      </c>
      <c r="S76" s="32">
        <v>13</v>
      </c>
      <c r="T76" s="32">
        <v>0</v>
      </c>
      <c r="U76" s="32">
        <v>0</v>
      </c>
      <c r="V76" s="32">
        <v>0</v>
      </c>
      <c r="W76" s="32">
        <v>0</v>
      </c>
      <c r="X76" s="33">
        <f t="shared" si="4"/>
        <v>30</v>
      </c>
      <c r="Y76" s="34">
        <f t="shared" si="5"/>
        <v>343457</v>
      </c>
      <c r="Z76" t="s">
        <v>289</v>
      </c>
    </row>
    <row r="77" spans="1:26" x14ac:dyDescent="0.2">
      <c r="A77" s="25" t="s">
        <v>232</v>
      </c>
      <c r="B77" s="25" t="s">
        <v>233</v>
      </c>
      <c r="C77" s="26" t="s">
        <v>234</v>
      </c>
      <c r="D77" s="26">
        <v>2025</v>
      </c>
      <c r="E77" s="26" t="s">
        <v>39</v>
      </c>
      <c r="F77" s="27" t="s">
        <v>235</v>
      </c>
      <c r="G77" s="28">
        <v>0</v>
      </c>
      <c r="H77" s="29">
        <v>1360056</v>
      </c>
      <c r="I77" s="29">
        <v>466410</v>
      </c>
      <c r="J77" s="29">
        <v>0</v>
      </c>
      <c r="K77" s="29">
        <v>35300</v>
      </c>
      <c r="L77" s="29">
        <v>0</v>
      </c>
      <c r="M77" s="29">
        <v>0</v>
      </c>
      <c r="N77" s="30">
        <v>150070</v>
      </c>
      <c r="O77" s="31" t="s">
        <v>41</v>
      </c>
      <c r="P77" s="32">
        <v>0</v>
      </c>
      <c r="Q77" s="32">
        <v>0</v>
      </c>
      <c r="R77" s="32">
        <v>38</v>
      </c>
      <c r="S77" s="32">
        <v>43</v>
      </c>
      <c r="T77" s="32">
        <v>23</v>
      </c>
      <c r="U77" s="32">
        <v>14</v>
      </c>
      <c r="V77" s="32">
        <v>0</v>
      </c>
      <c r="W77" s="32">
        <v>0</v>
      </c>
      <c r="X77" s="33">
        <f t="shared" si="4"/>
        <v>118</v>
      </c>
      <c r="Y77" s="34">
        <f t="shared" si="5"/>
        <v>2011836</v>
      </c>
      <c r="Z77" t="s">
        <v>289</v>
      </c>
    </row>
    <row r="78" spans="1:26" x14ac:dyDescent="0.2">
      <c r="A78" s="25" t="s">
        <v>232</v>
      </c>
      <c r="B78" s="25" t="s">
        <v>266</v>
      </c>
      <c r="C78" s="26" t="s">
        <v>267</v>
      </c>
      <c r="D78" s="26">
        <v>2025</v>
      </c>
      <c r="E78" s="26" t="s">
        <v>39</v>
      </c>
      <c r="F78" s="27" t="s">
        <v>235</v>
      </c>
      <c r="G78" s="28">
        <v>0</v>
      </c>
      <c r="H78" s="29">
        <v>291744</v>
      </c>
      <c r="I78" s="29">
        <v>147914</v>
      </c>
      <c r="J78" s="29">
        <v>0</v>
      </c>
      <c r="K78" s="29">
        <v>18306</v>
      </c>
      <c r="L78" s="29">
        <v>0</v>
      </c>
      <c r="M78" s="29">
        <v>0</v>
      </c>
      <c r="N78" s="30">
        <v>21832</v>
      </c>
      <c r="O78" s="31" t="s">
        <v>41</v>
      </c>
      <c r="P78" s="32">
        <v>0</v>
      </c>
      <c r="Q78" s="32">
        <v>0</v>
      </c>
      <c r="R78" s="32">
        <v>1</v>
      </c>
      <c r="S78" s="32">
        <v>11</v>
      </c>
      <c r="T78" s="32">
        <v>13</v>
      </c>
      <c r="U78" s="32">
        <v>0</v>
      </c>
      <c r="V78" s="32">
        <v>0</v>
      </c>
      <c r="W78" s="32">
        <v>0</v>
      </c>
      <c r="X78" s="33">
        <f t="shared" si="4"/>
        <v>25</v>
      </c>
      <c r="Y78" s="34">
        <f t="shared" si="5"/>
        <v>479796</v>
      </c>
      <c r="Z78" t="s">
        <v>289</v>
      </c>
    </row>
    <row r="79" spans="1:26" x14ac:dyDescent="0.2">
      <c r="A79" s="25" t="s">
        <v>211</v>
      </c>
      <c r="B79" s="25" t="s">
        <v>212</v>
      </c>
      <c r="C79" s="26" t="s">
        <v>213</v>
      </c>
      <c r="D79" s="26">
        <v>2025</v>
      </c>
      <c r="E79" s="26" t="s">
        <v>39</v>
      </c>
      <c r="F79" s="27" t="s">
        <v>40</v>
      </c>
      <c r="G79" s="28">
        <v>0</v>
      </c>
      <c r="H79" s="29">
        <v>105144</v>
      </c>
      <c r="I79" s="29">
        <v>10000</v>
      </c>
      <c r="J79" s="29">
        <v>0</v>
      </c>
      <c r="K79" s="29">
        <v>0</v>
      </c>
      <c r="L79" s="29">
        <v>0</v>
      </c>
      <c r="M79" s="29">
        <v>0</v>
      </c>
      <c r="N79" s="30">
        <v>9520</v>
      </c>
      <c r="O79" s="31" t="s">
        <v>54</v>
      </c>
      <c r="P79" s="32">
        <v>0</v>
      </c>
      <c r="Q79" s="32">
        <v>0</v>
      </c>
      <c r="R79" s="32">
        <v>10</v>
      </c>
      <c r="S79" s="32">
        <v>3</v>
      </c>
      <c r="T79" s="32">
        <v>0</v>
      </c>
      <c r="U79" s="32">
        <v>0</v>
      </c>
      <c r="V79" s="32">
        <v>0</v>
      </c>
      <c r="W79" s="32">
        <v>0</v>
      </c>
      <c r="X79" s="33">
        <f t="shared" si="4"/>
        <v>13</v>
      </c>
      <c r="Y79" s="34">
        <f t="shared" si="5"/>
        <v>124664</v>
      </c>
      <c r="Z79" t="s">
        <v>289</v>
      </c>
    </row>
    <row r="80" spans="1:26" x14ac:dyDescent="0.2">
      <c r="A80" s="25" t="s">
        <v>211</v>
      </c>
      <c r="B80" s="25" t="s">
        <v>283</v>
      </c>
      <c r="C80" s="26" t="s">
        <v>284</v>
      </c>
      <c r="D80" s="26">
        <v>2025</v>
      </c>
      <c r="E80" s="26" t="s">
        <v>39</v>
      </c>
      <c r="F80" s="27" t="s">
        <v>40</v>
      </c>
      <c r="G80" s="28">
        <v>74952</v>
      </c>
      <c r="H80" s="29">
        <v>0</v>
      </c>
      <c r="I80" s="29">
        <v>61336</v>
      </c>
      <c r="J80" s="29">
        <v>0</v>
      </c>
      <c r="K80" s="29">
        <v>0</v>
      </c>
      <c r="L80" s="29">
        <v>0</v>
      </c>
      <c r="M80" s="29">
        <v>0</v>
      </c>
      <c r="N80" s="30">
        <v>12000</v>
      </c>
      <c r="O80" s="31"/>
      <c r="P80" s="32"/>
      <c r="Q80" s="32"/>
      <c r="R80" s="32"/>
      <c r="S80" s="32"/>
      <c r="T80" s="32"/>
      <c r="U80" s="32"/>
      <c r="V80" s="32"/>
      <c r="W80" s="32"/>
      <c r="X80" s="33">
        <f t="shared" si="4"/>
        <v>0</v>
      </c>
      <c r="Y80" s="34">
        <f t="shared" si="5"/>
        <v>148288</v>
      </c>
      <c r="Z80" t="s">
        <v>289</v>
      </c>
    </row>
    <row r="81" spans="1:26" x14ac:dyDescent="0.2">
      <c r="A81" s="25" t="s">
        <v>97</v>
      </c>
      <c r="B81" s="25" t="s">
        <v>98</v>
      </c>
      <c r="C81" s="26" t="s">
        <v>99</v>
      </c>
      <c r="D81" s="26">
        <v>2025</v>
      </c>
      <c r="E81" s="26" t="s">
        <v>39</v>
      </c>
      <c r="F81" s="27" t="s">
        <v>40</v>
      </c>
      <c r="G81" s="28">
        <v>0</v>
      </c>
      <c r="H81" s="29">
        <v>475464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30">
        <v>42785</v>
      </c>
      <c r="O81" s="31" t="s">
        <v>54</v>
      </c>
      <c r="P81" s="32">
        <v>0</v>
      </c>
      <c r="Q81" s="32">
        <v>0</v>
      </c>
      <c r="R81" s="32">
        <v>37</v>
      </c>
      <c r="S81" s="32">
        <v>11</v>
      </c>
      <c r="T81" s="32">
        <v>3</v>
      </c>
      <c r="U81" s="32">
        <v>0</v>
      </c>
      <c r="V81" s="32">
        <v>0</v>
      </c>
      <c r="W81" s="32">
        <v>0</v>
      </c>
      <c r="X81" s="33">
        <f t="shared" si="4"/>
        <v>51</v>
      </c>
      <c r="Y81" s="34">
        <f t="shared" si="5"/>
        <v>518249</v>
      </c>
      <c r="Z81" t="s">
        <v>289</v>
      </c>
    </row>
    <row r="82" spans="1:26" x14ac:dyDescent="0.2">
      <c r="A82" s="25" t="s">
        <v>151</v>
      </c>
      <c r="B82" s="25" t="s">
        <v>152</v>
      </c>
      <c r="C82" s="26" t="s">
        <v>153</v>
      </c>
      <c r="D82" s="26">
        <v>2025</v>
      </c>
      <c r="E82" s="26" t="s">
        <v>39</v>
      </c>
      <c r="F82" s="27" t="s">
        <v>40</v>
      </c>
      <c r="G82" s="28">
        <v>0</v>
      </c>
      <c r="H82" s="29">
        <v>233352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30">
        <v>12837</v>
      </c>
      <c r="O82" s="31" t="s">
        <v>41</v>
      </c>
      <c r="P82" s="32">
        <v>0</v>
      </c>
      <c r="Q82" s="32">
        <v>0</v>
      </c>
      <c r="R82" s="32">
        <v>22</v>
      </c>
      <c r="S82" s="32">
        <v>7</v>
      </c>
      <c r="T82" s="32">
        <v>0</v>
      </c>
      <c r="U82" s="32">
        <v>0</v>
      </c>
      <c r="V82" s="32">
        <v>0</v>
      </c>
      <c r="W82" s="32">
        <v>0</v>
      </c>
      <c r="X82" s="33">
        <f t="shared" si="4"/>
        <v>29</v>
      </c>
      <c r="Y82" s="34">
        <f t="shared" si="5"/>
        <v>246189</v>
      </c>
      <c r="Z82" t="s">
        <v>289</v>
      </c>
    </row>
    <row r="83" spans="1:26" x14ac:dyDescent="0.2">
      <c r="A83" s="25" t="s">
        <v>189</v>
      </c>
      <c r="B83" s="25" t="s">
        <v>190</v>
      </c>
      <c r="C83" s="26" t="s">
        <v>191</v>
      </c>
      <c r="D83" s="26">
        <v>2025</v>
      </c>
      <c r="E83" s="26" t="s">
        <v>39</v>
      </c>
      <c r="F83" s="27" t="s">
        <v>40</v>
      </c>
      <c r="G83" s="28">
        <v>0</v>
      </c>
      <c r="H83" s="29">
        <v>93468</v>
      </c>
      <c r="I83" s="29">
        <v>2730</v>
      </c>
      <c r="J83" s="29">
        <v>0</v>
      </c>
      <c r="K83" s="29">
        <v>0</v>
      </c>
      <c r="L83" s="29">
        <v>0</v>
      </c>
      <c r="M83" s="29">
        <v>0</v>
      </c>
      <c r="N83" s="30">
        <v>5265</v>
      </c>
      <c r="O83" s="31" t="s">
        <v>54</v>
      </c>
      <c r="P83" s="32">
        <v>0</v>
      </c>
      <c r="Q83" s="32">
        <v>0</v>
      </c>
      <c r="R83" s="32">
        <v>5</v>
      </c>
      <c r="S83" s="32">
        <v>4</v>
      </c>
      <c r="T83" s="32">
        <v>1</v>
      </c>
      <c r="U83" s="32">
        <v>0</v>
      </c>
      <c r="V83" s="32">
        <v>0</v>
      </c>
      <c r="W83" s="32">
        <v>0</v>
      </c>
      <c r="X83" s="33">
        <f t="shared" si="4"/>
        <v>10</v>
      </c>
      <c r="Y83" s="34">
        <f t="shared" si="5"/>
        <v>101463</v>
      </c>
      <c r="Z83" t="s">
        <v>289</v>
      </c>
    </row>
    <row r="84" spans="1:26" x14ac:dyDescent="0.2">
      <c r="A84" s="25" t="s">
        <v>131</v>
      </c>
      <c r="B84" s="25" t="s">
        <v>132</v>
      </c>
      <c r="C84" s="26" t="s">
        <v>133</v>
      </c>
      <c r="D84" s="26">
        <v>2025</v>
      </c>
      <c r="E84" s="26" t="s">
        <v>39</v>
      </c>
      <c r="F84" s="27" t="s">
        <v>40</v>
      </c>
      <c r="G84" s="28">
        <v>116274</v>
      </c>
      <c r="H84" s="29">
        <v>0</v>
      </c>
      <c r="I84" s="29">
        <v>0</v>
      </c>
      <c r="J84" s="29">
        <v>134423</v>
      </c>
      <c r="K84" s="29">
        <v>0</v>
      </c>
      <c r="L84" s="29">
        <v>0</v>
      </c>
      <c r="M84" s="29">
        <v>0</v>
      </c>
      <c r="N84" s="30">
        <v>20250</v>
      </c>
      <c r="O84" s="31"/>
      <c r="P84" s="32"/>
      <c r="Q84" s="32"/>
      <c r="R84" s="32"/>
      <c r="S84" s="32"/>
      <c r="T84" s="32"/>
      <c r="U84" s="32"/>
      <c r="V84" s="32"/>
      <c r="W84" s="32"/>
      <c r="X84" s="33">
        <f t="shared" si="4"/>
        <v>0</v>
      </c>
      <c r="Y84" s="34">
        <f t="shared" si="5"/>
        <v>270947</v>
      </c>
      <c r="Z84" t="s">
        <v>289</v>
      </c>
    </row>
    <row r="85" spans="1:26" x14ac:dyDescent="0.2">
      <c r="A85" s="25" t="s">
        <v>285</v>
      </c>
      <c r="B85" s="25" t="s">
        <v>286</v>
      </c>
      <c r="C85" s="26" t="s">
        <v>287</v>
      </c>
      <c r="D85" s="26">
        <v>2025</v>
      </c>
      <c r="E85" s="26" t="s">
        <v>39</v>
      </c>
      <c r="F85" s="27" t="s">
        <v>40</v>
      </c>
      <c r="G85" s="28">
        <v>0</v>
      </c>
      <c r="H85" s="29">
        <v>0</v>
      </c>
      <c r="I85" s="29">
        <v>102245</v>
      </c>
      <c r="J85" s="29">
        <v>78488</v>
      </c>
      <c r="K85" s="29">
        <v>3300</v>
      </c>
      <c r="L85" s="29">
        <v>0</v>
      </c>
      <c r="M85" s="29">
        <v>0</v>
      </c>
      <c r="N85" s="30">
        <v>17000</v>
      </c>
      <c r="O85" s="31"/>
      <c r="P85" s="32"/>
      <c r="Q85" s="32"/>
      <c r="R85" s="32"/>
      <c r="S85" s="32"/>
      <c r="T85" s="32"/>
      <c r="U85" s="32"/>
      <c r="V85" s="32"/>
      <c r="W85" s="32"/>
      <c r="X85" s="33">
        <f t="shared" si="4"/>
        <v>0</v>
      </c>
      <c r="Y85" s="34">
        <f t="shared" si="5"/>
        <v>201033</v>
      </c>
      <c r="Z85" t="s">
        <v>289</v>
      </c>
    </row>
    <row r="86" spans="1:26" x14ac:dyDescent="0.2">
      <c r="A86" s="25" t="s">
        <v>208</v>
      </c>
      <c r="B86" s="25" t="s">
        <v>209</v>
      </c>
      <c r="C86" s="26" t="s">
        <v>210</v>
      </c>
      <c r="D86" s="26">
        <v>2025</v>
      </c>
      <c r="E86" s="26" t="s">
        <v>39</v>
      </c>
      <c r="F86" s="27" t="s">
        <v>40</v>
      </c>
      <c r="G86" s="28">
        <v>0</v>
      </c>
      <c r="H86" s="29">
        <v>72516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30">
        <v>4268</v>
      </c>
      <c r="O86" s="31" t="s">
        <v>41</v>
      </c>
      <c r="P86" s="32">
        <v>0</v>
      </c>
      <c r="Q86" s="32">
        <v>0</v>
      </c>
      <c r="R86" s="32">
        <v>9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3">
        <f t="shared" si="4"/>
        <v>9</v>
      </c>
      <c r="Y86" s="34">
        <f t="shared" si="5"/>
        <v>76784</v>
      </c>
      <c r="Z86" t="s">
        <v>289</v>
      </c>
    </row>
    <row r="87" spans="1:26" x14ac:dyDescent="0.2">
      <c r="A87" s="25" t="s">
        <v>208</v>
      </c>
      <c r="B87" s="25" t="s">
        <v>262</v>
      </c>
      <c r="C87" s="26" t="s">
        <v>263</v>
      </c>
      <c r="D87" s="26">
        <v>2025</v>
      </c>
      <c r="E87" s="26" t="s">
        <v>251</v>
      </c>
      <c r="F87" s="27" t="s">
        <v>248</v>
      </c>
      <c r="G87" s="28">
        <v>0</v>
      </c>
      <c r="H87" s="29">
        <v>0</v>
      </c>
      <c r="I87" s="29">
        <v>174798</v>
      </c>
      <c r="J87" s="29">
        <v>0</v>
      </c>
      <c r="K87" s="29">
        <v>0</v>
      </c>
      <c r="L87" s="29">
        <v>0</v>
      </c>
      <c r="M87" s="29">
        <v>0</v>
      </c>
      <c r="N87" s="30">
        <v>12950</v>
      </c>
      <c r="O87" s="31"/>
      <c r="P87" s="32"/>
      <c r="Q87" s="32"/>
      <c r="R87" s="32"/>
      <c r="S87" s="32"/>
      <c r="T87" s="32"/>
      <c r="U87" s="32"/>
      <c r="V87" s="32"/>
      <c r="W87" s="32"/>
      <c r="X87" s="33">
        <f t="shared" si="4"/>
        <v>0</v>
      </c>
      <c r="Y87" s="34">
        <f t="shared" si="5"/>
        <v>187748</v>
      </c>
      <c r="Z87" t="s">
        <v>289</v>
      </c>
    </row>
    <row r="88" spans="1:26" x14ac:dyDescent="0.2">
      <c r="A88" s="25" t="s">
        <v>208</v>
      </c>
      <c r="B88" s="25" t="s">
        <v>264</v>
      </c>
      <c r="C88" s="26" t="s">
        <v>265</v>
      </c>
      <c r="D88" s="26">
        <v>2025</v>
      </c>
      <c r="E88" s="26" t="s">
        <v>66</v>
      </c>
      <c r="F88" s="27" t="s">
        <v>248</v>
      </c>
      <c r="G88" s="28">
        <v>6000</v>
      </c>
      <c r="H88" s="29">
        <v>0</v>
      </c>
      <c r="I88" s="29">
        <v>170597</v>
      </c>
      <c r="J88" s="29">
        <v>31000</v>
      </c>
      <c r="K88" s="29">
        <v>0</v>
      </c>
      <c r="L88" s="29">
        <v>0</v>
      </c>
      <c r="M88" s="29">
        <v>0</v>
      </c>
      <c r="N88" s="30">
        <v>12609</v>
      </c>
      <c r="O88" s="31"/>
      <c r="P88" s="32"/>
      <c r="Q88" s="32"/>
      <c r="R88" s="32"/>
      <c r="S88" s="32"/>
      <c r="T88" s="32"/>
      <c r="U88" s="32"/>
      <c r="V88" s="32"/>
      <c r="W88" s="32"/>
      <c r="X88" s="33">
        <f t="shared" si="4"/>
        <v>0</v>
      </c>
      <c r="Y88" s="34">
        <f t="shared" si="5"/>
        <v>220206</v>
      </c>
      <c r="Z88" t="s">
        <v>289</v>
      </c>
    </row>
    <row r="89" spans="1:26" x14ac:dyDescent="0.2">
      <c r="A89" s="25" t="s">
        <v>276</v>
      </c>
      <c r="B89" s="25" t="s">
        <v>277</v>
      </c>
      <c r="C89" s="26" t="s">
        <v>278</v>
      </c>
      <c r="D89" s="26">
        <v>2025</v>
      </c>
      <c r="E89" s="26" t="s">
        <v>39</v>
      </c>
      <c r="F89" s="27" t="s">
        <v>40</v>
      </c>
      <c r="G89" s="28">
        <v>0</v>
      </c>
      <c r="H89" s="29">
        <v>90720</v>
      </c>
      <c r="I89" s="29">
        <v>78267</v>
      </c>
      <c r="J89" s="29">
        <v>0</v>
      </c>
      <c r="K89" s="29">
        <v>5145</v>
      </c>
      <c r="L89" s="29">
        <v>1</v>
      </c>
      <c r="M89" s="29">
        <v>5000</v>
      </c>
      <c r="N89" s="30">
        <v>17389</v>
      </c>
      <c r="O89" s="31" t="s">
        <v>41</v>
      </c>
      <c r="P89" s="32">
        <v>0</v>
      </c>
      <c r="Q89" s="32">
        <v>0</v>
      </c>
      <c r="R89" s="32">
        <v>3</v>
      </c>
      <c r="S89" s="32">
        <v>6</v>
      </c>
      <c r="T89" s="32">
        <v>1</v>
      </c>
      <c r="U89" s="32">
        <v>0</v>
      </c>
      <c r="V89" s="32">
        <v>0</v>
      </c>
      <c r="W89" s="32">
        <v>0</v>
      </c>
      <c r="X89" s="33">
        <f t="shared" si="4"/>
        <v>10</v>
      </c>
      <c r="Y89" s="34">
        <f t="shared" si="5"/>
        <v>196522</v>
      </c>
      <c r="Z89" t="s">
        <v>289</v>
      </c>
    </row>
    <row r="90" spans="1:26" x14ac:dyDescent="0.2">
      <c r="A90" s="25" t="s">
        <v>276</v>
      </c>
      <c r="B90" s="25" t="s">
        <v>279</v>
      </c>
      <c r="C90" s="26" t="s">
        <v>280</v>
      </c>
      <c r="D90" s="26">
        <v>2025</v>
      </c>
      <c r="E90" s="26" t="s">
        <v>39</v>
      </c>
      <c r="F90" s="27" t="s">
        <v>40</v>
      </c>
      <c r="G90" s="28">
        <v>0</v>
      </c>
      <c r="H90" s="29">
        <v>90720</v>
      </c>
      <c r="I90" s="29">
        <v>77267</v>
      </c>
      <c r="J90" s="29">
        <v>0</v>
      </c>
      <c r="K90" s="29">
        <v>5145</v>
      </c>
      <c r="L90" s="29">
        <v>0</v>
      </c>
      <c r="M90" s="29">
        <v>2500</v>
      </c>
      <c r="N90" s="30">
        <v>17039</v>
      </c>
      <c r="O90" s="31" t="s">
        <v>41</v>
      </c>
      <c r="P90" s="32">
        <v>0</v>
      </c>
      <c r="Q90" s="32">
        <v>0</v>
      </c>
      <c r="R90" s="32">
        <v>3</v>
      </c>
      <c r="S90" s="32">
        <v>6</v>
      </c>
      <c r="T90" s="32">
        <v>1</v>
      </c>
      <c r="U90" s="32">
        <v>0</v>
      </c>
      <c r="V90" s="32">
        <v>0</v>
      </c>
      <c r="W90" s="32">
        <v>0</v>
      </c>
      <c r="X90" s="33">
        <f t="shared" si="4"/>
        <v>10</v>
      </c>
      <c r="Y90" s="34">
        <f t="shared" si="5"/>
        <v>192671</v>
      </c>
      <c r="Z90" t="s">
        <v>289</v>
      </c>
    </row>
    <row r="91" spans="1:26" x14ac:dyDescent="0.2">
      <c r="A91" s="25" t="s">
        <v>194</v>
      </c>
      <c r="B91" s="25" t="s">
        <v>195</v>
      </c>
      <c r="C91" s="26" t="s">
        <v>196</v>
      </c>
      <c r="D91" s="26">
        <v>2025</v>
      </c>
      <c r="E91" s="26" t="s">
        <v>39</v>
      </c>
      <c r="F91" s="27" t="s">
        <v>40</v>
      </c>
      <c r="G91" s="28">
        <v>0</v>
      </c>
      <c r="H91" s="29">
        <v>44160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30">
        <v>2340</v>
      </c>
      <c r="O91" s="31" t="s">
        <v>41</v>
      </c>
      <c r="P91" s="32">
        <v>0</v>
      </c>
      <c r="Q91" s="32">
        <v>1</v>
      </c>
      <c r="R91" s="32">
        <v>5</v>
      </c>
      <c r="S91" s="32">
        <v>0</v>
      </c>
      <c r="T91" s="32">
        <v>0</v>
      </c>
      <c r="U91" s="32">
        <v>0</v>
      </c>
      <c r="V91" s="32">
        <v>0</v>
      </c>
      <c r="W91" s="32">
        <v>0</v>
      </c>
      <c r="X91" s="33">
        <f t="shared" si="4"/>
        <v>6</v>
      </c>
      <c r="Y91" s="34">
        <f t="shared" si="5"/>
        <v>46500</v>
      </c>
      <c r="Z91" t="s">
        <v>289</v>
      </c>
    </row>
    <row r="92" spans="1:26" x14ac:dyDescent="0.2">
      <c r="A92" s="25" t="s">
        <v>236</v>
      </c>
      <c r="B92" s="25" t="s">
        <v>237</v>
      </c>
      <c r="C92" s="26" t="s">
        <v>238</v>
      </c>
      <c r="D92" s="26">
        <v>2025</v>
      </c>
      <c r="E92" s="26" t="s">
        <v>39</v>
      </c>
      <c r="F92" s="27" t="s">
        <v>40</v>
      </c>
      <c r="G92" s="28">
        <v>0</v>
      </c>
      <c r="H92" s="29">
        <v>132552</v>
      </c>
      <c r="I92" s="29">
        <v>73316</v>
      </c>
      <c r="J92" s="29">
        <v>0</v>
      </c>
      <c r="K92" s="29">
        <v>0</v>
      </c>
      <c r="L92" s="29">
        <v>0</v>
      </c>
      <c r="M92" s="29">
        <v>0</v>
      </c>
      <c r="N92" s="30">
        <v>17592</v>
      </c>
      <c r="O92" s="31" t="s">
        <v>41</v>
      </c>
      <c r="P92" s="32">
        <v>0</v>
      </c>
      <c r="Q92" s="32">
        <v>0</v>
      </c>
      <c r="R92" s="32">
        <v>5</v>
      </c>
      <c r="S92" s="32">
        <v>3</v>
      </c>
      <c r="T92" s="32">
        <v>2</v>
      </c>
      <c r="U92" s="32">
        <v>0</v>
      </c>
      <c r="V92" s="32">
        <v>0</v>
      </c>
      <c r="W92" s="32">
        <v>0</v>
      </c>
      <c r="X92" s="33">
        <f t="shared" si="4"/>
        <v>10</v>
      </c>
      <c r="Y92" s="34">
        <f t="shared" si="5"/>
        <v>223460</v>
      </c>
      <c r="Z92" t="s">
        <v>289</v>
      </c>
    </row>
    <row r="93" spans="1:26" x14ac:dyDescent="0.2">
      <c r="A93" s="25" t="s">
        <v>45</v>
      </c>
      <c r="B93" s="25" t="s">
        <v>46</v>
      </c>
      <c r="C93" s="26" t="s">
        <v>47</v>
      </c>
      <c r="D93" s="26">
        <v>2025</v>
      </c>
      <c r="E93" s="26" t="s">
        <v>39</v>
      </c>
      <c r="F93" s="27" t="s">
        <v>40</v>
      </c>
      <c r="G93" s="28">
        <v>0</v>
      </c>
      <c r="H93" s="29">
        <v>1027212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30">
        <v>57972</v>
      </c>
      <c r="O93" s="31" t="s">
        <v>41</v>
      </c>
      <c r="P93" s="32">
        <v>0</v>
      </c>
      <c r="Q93" s="32">
        <v>1</v>
      </c>
      <c r="R93" s="32">
        <v>74</v>
      </c>
      <c r="S93" s="32">
        <v>11</v>
      </c>
      <c r="T93" s="32">
        <v>26</v>
      </c>
      <c r="U93" s="32">
        <v>2</v>
      </c>
      <c r="V93" s="32">
        <v>0</v>
      </c>
      <c r="W93" s="32">
        <v>0</v>
      </c>
      <c r="X93" s="33">
        <f t="shared" si="4"/>
        <v>114</v>
      </c>
      <c r="Y93" s="34">
        <f t="shared" si="5"/>
        <v>1085184</v>
      </c>
      <c r="Z93" t="s">
        <v>289</v>
      </c>
    </row>
    <row r="94" spans="1:26" x14ac:dyDescent="0.2">
      <c r="A94" s="25" t="s">
        <v>45</v>
      </c>
      <c r="B94" s="25" t="s">
        <v>80</v>
      </c>
      <c r="C94" s="26" t="s">
        <v>81</v>
      </c>
      <c r="D94" s="26">
        <v>2025</v>
      </c>
      <c r="E94" s="26" t="s">
        <v>39</v>
      </c>
      <c r="F94" s="27" t="s">
        <v>40</v>
      </c>
      <c r="G94" s="28">
        <v>0</v>
      </c>
      <c r="H94" s="29">
        <v>0</v>
      </c>
      <c r="I94" s="29">
        <v>78168</v>
      </c>
      <c r="J94" s="29">
        <v>25039</v>
      </c>
      <c r="K94" s="29">
        <v>0</v>
      </c>
      <c r="L94" s="29">
        <v>0</v>
      </c>
      <c r="M94" s="29">
        <v>0</v>
      </c>
      <c r="N94" s="30">
        <v>1955</v>
      </c>
      <c r="O94" s="31"/>
      <c r="P94" s="32"/>
      <c r="Q94" s="32"/>
      <c r="R94" s="32"/>
      <c r="S94" s="32"/>
      <c r="T94" s="32"/>
      <c r="U94" s="32"/>
      <c r="V94" s="32"/>
      <c r="W94" s="32"/>
      <c r="X94" s="33">
        <f t="shared" si="4"/>
        <v>0</v>
      </c>
      <c r="Y94" s="34">
        <f t="shared" si="5"/>
        <v>105162</v>
      </c>
      <c r="Z94" t="s">
        <v>289</v>
      </c>
    </row>
    <row r="95" spans="1:26" x14ac:dyDescent="0.2">
      <c r="A95" s="25" t="s">
        <v>162</v>
      </c>
      <c r="B95" s="25" t="s">
        <v>163</v>
      </c>
      <c r="C95" s="26" t="s">
        <v>164</v>
      </c>
      <c r="D95" s="26">
        <v>2025</v>
      </c>
      <c r="E95" s="26" t="s">
        <v>39</v>
      </c>
      <c r="F95" s="27" t="s">
        <v>40</v>
      </c>
      <c r="G95" s="28">
        <v>0</v>
      </c>
      <c r="H95" s="29">
        <v>379308</v>
      </c>
      <c r="I95" s="29">
        <v>3024</v>
      </c>
      <c r="J95" s="29">
        <v>0</v>
      </c>
      <c r="K95" s="29">
        <v>0</v>
      </c>
      <c r="L95" s="29">
        <v>0</v>
      </c>
      <c r="M95" s="29">
        <v>0</v>
      </c>
      <c r="N95" s="30">
        <v>20436</v>
      </c>
      <c r="O95" s="31" t="s">
        <v>41</v>
      </c>
      <c r="P95" s="32">
        <v>0</v>
      </c>
      <c r="Q95" s="32">
        <v>1</v>
      </c>
      <c r="R95" s="32">
        <v>42</v>
      </c>
      <c r="S95" s="32">
        <v>4</v>
      </c>
      <c r="T95" s="32">
        <v>0</v>
      </c>
      <c r="U95" s="32">
        <v>0</v>
      </c>
      <c r="V95" s="32">
        <v>0</v>
      </c>
      <c r="W95" s="32">
        <v>0</v>
      </c>
      <c r="X95" s="33">
        <f t="shared" si="4"/>
        <v>47</v>
      </c>
      <c r="Y95" s="34">
        <f t="shared" si="5"/>
        <v>402768</v>
      </c>
      <c r="Z95" t="s">
        <v>289</v>
      </c>
    </row>
    <row r="96" spans="1:26" x14ac:dyDescent="0.2">
      <c r="A96" s="25" t="s">
        <v>118</v>
      </c>
      <c r="B96" s="25" t="s">
        <v>119</v>
      </c>
      <c r="C96" s="26" t="s">
        <v>120</v>
      </c>
      <c r="D96" s="26">
        <v>2025</v>
      </c>
      <c r="E96" s="26" t="s">
        <v>66</v>
      </c>
      <c r="F96" s="27" t="s">
        <v>40</v>
      </c>
      <c r="G96" s="28">
        <v>0</v>
      </c>
      <c r="H96" s="29">
        <v>0</v>
      </c>
      <c r="I96" s="29">
        <v>121028</v>
      </c>
      <c r="J96" s="29">
        <v>0</v>
      </c>
      <c r="K96" s="29">
        <v>0</v>
      </c>
      <c r="L96" s="29">
        <v>0</v>
      </c>
      <c r="M96" s="29">
        <v>0</v>
      </c>
      <c r="N96" s="30">
        <v>2455</v>
      </c>
      <c r="O96" s="31"/>
      <c r="P96" s="32"/>
      <c r="Q96" s="32"/>
      <c r="R96" s="32"/>
      <c r="S96" s="32"/>
      <c r="T96" s="32"/>
      <c r="U96" s="32"/>
      <c r="V96" s="32"/>
      <c r="W96" s="32"/>
      <c r="X96" s="33">
        <f t="shared" si="4"/>
        <v>0</v>
      </c>
      <c r="Y96" s="34">
        <f t="shared" si="5"/>
        <v>123483</v>
      </c>
      <c r="Z96" t="s">
        <v>289</v>
      </c>
    </row>
    <row r="97" spans="1:26" x14ac:dyDescent="0.2">
      <c r="A97" s="25" t="s">
        <v>118</v>
      </c>
      <c r="B97" s="25" t="s">
        <v>268</v>
      </c>
      <c r="C97" s="26" t="s">
        <v>269</v>
      </c>
      <c r="D97" s="26">
        <v>2025</v>
      </c>
      <c r="E97" s="26" t="s">
        <v>39</v>
      </c>
      <c r="F97" s="27" t="s">
        <v>235</v>
      </c>
      <c r="G97" s="28">
        <v>0</v>
      </c>
      <c r="H97" s="29">
        <v>150588</v>
      </c>
      <c r="I97" s="29">
        <v>35711</v>
      </c>
      <c r="J97" s="29">
        <v>0</v>
      </c>
      <c r="K97" s="29">
        <v>0</v>
      </c>
      <c r="L97" s="29">
        <v>0</v>
      </c>
      <c r="M97" s="29">
        <v>0</v>
      </c>
      <c r="N97" s="30">
        <v>17165</v>
      </c>
      <c r="O97" s="31" t="s">
        <v>41</v>
      </c>
      <c r="P97" s="32">
        <v>0</v>
      </c>
      <c r="Q97" s="32">
        <v>0</v>
      </c>
      <c r="R97" s="32">
        <v>7</v>
      </c>
      <c r="S97" s="32">
        <v>2</v>
      </c>
      <c r="T97" s="32">
        <v>2</v>
      </c>
      <c r="U97" s="32">
        <v>2</v>
      </c>
      <c r="V97" s="32">
        <v>0</v>
      </c>
      <c r="W97" s="32">
        <v>0</v>
      </c>
      <c r="X97" s="33">
        <f t="shared" si="4"/>
        <v>13</v>
      </c>
      <c r="Y97" s="34">
        <f t="shared" si="5"/>
        <v>203464</v>
      </c>
      <c r="Z97" t="s">
        <v>289</v>
      </c>
    </row>
    <row r="98" spans="1:26" x14ac:dyDescent="0.2">
      <c r="A98" s="25" t="s">
        <v>63</v>
      </c>
      <c r="B98" s="25" t="s">
        <v>64</v>
      </c>
      <c r="C98" s="26" t="s">
        <v>65</v>
      </c>
      <c r="D98" s="26">
        <v>2025</v>
      </c>
      <c r="E98" s="26" t="s">
        <v>66</v>
      </c>
      <c r="F98" s="27" t="s">
        <v>40</v>
      </c>
      <c r="G98" s="28">
        <v>0</v>
      </c>
      <c r="H98" s="29">
        <v>0</v>
      </c>
      <c r="I98" s="29">
        <v>122789</v>
      </c>
      <c r="J98" s="29">
        <v>145495</v>
      </c>
      <c r="K98" s="29">
        <v>0</v>
      </c>
      <c r="L98" s="29">
        <v>0</v>
      </c>
      <c r="M98" s="29">
        <v>0</v>
      </c>
      <c r="N98" s="30">
        <v>18779</v>
      </c>
      <c r="O98" s="31"/>
      <c r="P98" s="32"/>
      <c r="Q98" s="32"/>
      <c r="R98" s="32"/>
      <c r="S98" s="32"/>
      <c r="T98" s="32"/>
      <c r="U98" s="32"/>
      <c r="V98" s="32"/>
      <c r="W98" s="32"/>
      <c r="X98" s="33">
        <f t="shared" si="4"/>
        <v>0</v>
      </c>
      <c r="Y98" s="34">
        <f t="shared" si="5"/>
        <v>287063</v>
      </c>
      <c r="Z98" t="s">
        <v>289</v>
      </c>
    </row>
    <row r="99" spans="1:26" x14ac:dyDescent="0.2">
      <c r="A99" s="25" t="s">
        <v>63</v>
      </c>
      <c r="B99" s="25" t="s">
        <v>226</v>
      </c>
      <c r="C99" s="26" t="s">
        <v>227</v>
      </c>
      <c r="D99" s="26">
        <v>2025</v>
      </c>
      <c r="E99" s="26" t="s">
        <v>39</v>
      </c>
      <c r="F99" s="27" t="s">
        <v>40</v>
      </c>
      <c r="G99" s="28">
        <v>0</v>
      </c>
      <c r="H99" s="29">
        <v>235020</v>
      </c>
      <c r="I99" s="29">
        <v>38228</v>
      </c>
      <c r="J99" s="29">
        <v>0</v>
      </c>
      <c r="K99" s="29">
        <v>0</v>
      </c>
      <c r="L99" s="29">
        <v>0</v>
      </c>
      <c r="M99" s="29">
        <v>0</v>
      </c>
      <c r="N99" s="30">
        <v>16049</v>
      </c>
      <c r="O99" s="31" t="s">
        <v>41</v>
      </c>
      <c r="P99" s="32">
        <v>0</v>
      </c>
      <c r="Q99" s="32">
        <v>0</v>
      </c>
      <c r="R99" s="32">
        <v>9</v>
      </c>
      <c r="S99" s="32">
        <v>12</v>
      </c>
      <c r="T99" s="32">
        <v>3</v>
      </c>
      <c r="U99" s="32">
        <v>1</v>
      </c>
      <c r="V99" s="32">
        <v>0</v>
      </c>
      <c r="W99" s="32">
        <v>0</v>
      </c>
      <c r="X99" s="33">
        <f t="shared" si="4"/>
        <v>25</v>
      </c>
      <c r="Y99" s="34">
        <f t="shared" si="5"/>
        <v>289297</v>
      </c>
      <c r="Z99" t="s">
        <v>289</v>
      </c>
    </row>
    <row r="100" spans="1:26" x14ac:dyDescent="0.2">
      <c r="A100" s="25" t="s">
        <v>145</v>
      </c>
      <c r="B100" s="25" t="s">
        <v>146</v>
      </c>
      <c r="C100" s="26" t="s">
        <v>147</v>
      </c>
      <c r="D100" s="26">
        <v>2025</v>
      </c>
      <c r="E100" s="26" t="s">
        <v>39</v>
      </c>
      <c r="F100" s="27" t="s">
        <v>40</v>
      </c>
      <c r="G100" s="28">
        <v>0</v>
      </c>
      <c r="H100" s="29">
        <v>273960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30">
        <v>13171</v>
      </c>
      <c r="O100" s="31" t="s">
        <v>41</v>
      </c>
      <c r="P100" s="32">
        <v>0</v>
      </c>
      <c r="Q100" s="32">
        <v>0</v>
      </c>
      <c r="R100" s="32">
        <v>22</v>
      </c>
      <c r="S100" s="32">
        <v>4</v>
      </c>
      <c r="T100" s="32">
        <v>0</v>
      </c>
      <c r="U100" s="32">
        <v>0</v>
      </c>
      <c r="V100" s="32">
        <v>0</v>
      </c>
      <c r="W100" s="32">
        <v>0</v>
      </c>
      <c r="X100" s="33">
        <f t="shared" si="4"/>
        <v>26</v>
      </c>
      <c r="Y100" s="34">
        <f t="shared" si="5"/>
        <v>287131</v>
      </c>
      <c r="Z100" t="s">
        <v>289</v>
      </c>
    </row>
    <row r="101" spans="1:26" x14ac:dyDescent="0.2">
      <c r="A101" s="25" t="s">
        <v>145</v>
      </c>
      <c r="B101" s="25" t="s">
        <v>258</v>
      </c>
      <c r="C101" s="26" t="s">
        <v>259</v>
      </c>
      <c r="D101" s="26">
        <v>2025</v>
      </c>
      <c r="E101" s="26" t="s">
        <v>39</v>
      </c>
      <c r="F101" s="27" t="s">
        <v>40</v>
      </c>
      <c r="G101" s="28">
        <v>0</v>
      </c>
      <c r="H101" s="29">
        <v>745692</v>
      </c>
      <c r="I101" s="29">
        <v>71200</v>
      </c>
      <c r="J101" s="29">
        <v>0</v>
      </c>
      <c r="K101" s="29">
        <v>4680</v>
      </c>
      <c r="L101" s="29">
        <v>0</v>
      </c>
      <c r="M101" s="29">
        <v>0</v>
      </c>
      <c r="N101" s="30">
        <v>62147</v>
      </c>
      <c r="O101" s="31" t="s">
        <v>41</v>
      </c>
      <c r="P101" s="32">
        <v>0</v>
      </c>
      <c r="Q101" s="32">
        <v>0</v>
      </c>
      <c r="R101" s="32">
        <v>18</v>
      </c>
      <c r="S101" s="32">
        <v>35</v>
      </c>
      <c r="T101" s="32">
        <v>6</v>
      </c>
      <c r="U101" s="32">
        <v>0</v>
      </c>
      <c r="V101" s="32">
        <v>0</v>
      </c>
      <c r="W101" s="32">
        <v>0</v>
      </c>
      <c r="X101" s="33">
        <f t="shared" si="4"/>
        <v>59</v>
      </c>
      <c r="Y101" s="34">
        <f t="shared" si="5"/>
        <v>883719</v>
      </c>
      <c r="Z101" t="s">
        <v>294</v>
      </c>
    </row>
    <row r="102" spans="1:26" x14ac:dyDescent="0.2">
      <c r="A102" s="25" t="s">
        <v>123</v>
      </c>
      <c r="B102" s="25" t="s">
        <v>124</v>
      </c>
      <c r="C102" s="26" t="s">
        <v>125</v>
      </c>
      <c r="D102" s="26">
        <v>2025</v>
      </c>
      <c r="E102" s="26" t="s">
        <v>39</v>
      </c>
      <c r="F102" s="27" t="s">
        <v>40</v>
      </c>
      <c r="G102" s="28">
        <v>0</v>
      </c>
      <c r="H102" s="29">
        <v>0</v>
      </c>
      <c r="I102" s="29">
        <v>18433</v>
      </c>
      <c r="J102" s="29">
        <v>129066</v>
      </c>
      <c r="K102" s="29">
        <v>0</v>
      </c>
      <c r="L102" s="29">
        <v>0</v>
      </c>
      <c r="M102" s="29">
        <v>0</v>
      </c>
      <c r="N102" s="30">
        <v>5856</v>
      </c>
      <c r="O102" s="31"/>
      <c r="P102" s="32"/>
      <c r="Q102" s="32"/>
      <c r="R102" s="32"/>
      <c r="S102" s="32"/>
      <c r="T102" s="32"/>
      <c r="U102" s="32"/>
      <c r="V102" s="32"/>
      <c r="W102" s="32"/>
      <c r="X102" s="33">
        <f t="shared" si="4"/>
        <v>0</v>
      </c>
      <c r="Y102" s="34">
        <f t="shared" si="5"/>
        <v>153355</v>
      </c>
      <c r="Z102" t="s">
        <v>294</v>
      </c>
    </row>
    <row r="103" spans="1:26" x14ac:dyDescent="0.2">
      <c r="A103" s="25" t="s">
        <v>123</v>
      </c>
      <c r="B103" s="25" t="s">
        <v>126</v>
      </c>
      <c r="C103" s="26" t="s">
        <v>127</v>
      </c>
      <c r="D103" s="26">
        <v>2025</v>
      </c>
      <c r="E103" s="26" t="s">
        <v>66</v>
      </c>
      <c r="F103" s="27" t="s">
        <v>40</v>
      </c>
      <c r="G103" s="28">
        <v>0</v>
      </c>
      <c r="H103" s="29">
        <v>0</v>
      </c>
      <c r="I103" s="29">
        <v>26791</v>
      </c>
      <c r="J103" s="29">
        <v>65321</v>
      </c>
      <c r="K103" s="29">
        <v>0</v>
      </c>
      <c r="L103" s="29">
        <v>0</v>
      </c>
      <c r="M103" s="29">
        <v>0</v>
      </c>
      <c r="N103" s="30">
        <v>4882</v>
      </c>
      <c r="O103" s="31"/>
      <c r="P103" s="32"/>
      <c r="Q103" s="32"/>
      <c r="R103" s="32"/>
      <c r="S103" s="32"/>
      <c r="T103" s="32"/>
      <c r="U103" s="32"/>
      <c r="V103" s="32"/>
      <c r="W103" s="32"/>
      <c r="X103" s="33">
        <f t="shared" si="4"/>
        <v>0</v>
      </c>
      <c r="Y103" s="34">
        <f t="shared" si="5"/>
        <v>96994</v>
      </c>
      <c r="Z103" t="s">
        <v>289</v>
      </c>
    </row>
    <row r="104" spans="1:26" x14ac:dyDescent="0.2">
      <c r="A104" s="25" t="s">
        <v>242</v>
      </c>
      <c r="B104" s="25" t="s">
        <v>243</v>
      </c>
      <c r="C104" s="26" t="s">
        <v>244</v>
      </c>
      <c r="D104" s="26">
        <v>2025</v>
      </c>
      <c r="E104" s="26" t="s">
        <v>39</v>
      </c>
      <c r="F104" s="27" t="s">
        <v>40</v>
      </c>
      <c r="G104" s="28">
        <v>0</v>
      </c>
      <c r="H104" s="29">
        <v>0</v>
      </c>
      <c r="I104" s="29">
        <v>250605</v>
      </c>
      <c r="J104" s="29">
        <v>0</v>
      </c>
      <c r="K104" s="29">
        <v>5697</v>
      </c>
      <c r="L104" s="29">
        <v>0</v>
      </c>
      <c r="M104" s="29">
        <v>0</v>
      </c>
      <c r="N104" s="30">
        <v>24936</v>
      </c>
      <c r="O104" s="31"/>
      <c r="P104" s="32"/>
      <c r="Q104" s="32"/>
      <c r="R104" s="32"/>
      <c r="S104" s="32"/>
      <c r="T104" s="32"/>
      <c r="U104" s="32"/>
      <c r="V104" s="32"/>
      <c r="W104" s="32"/>
      <c r="X104" s="33">
        <f t="shared" si="4"/>
        <v>0</v>
      </c>
      <c r="Y104" s="34">
        <f t="shared" si="5"/>
        <v>281238</v>
      </c>
      <c r="Z104" t="s">
        <v>289</v>
      </c>
    </row>
    <row r="105" spans="1:26" x14ac:dyDescent="0.2">
      <c r="A105" s="25"/>
      <c r="B105" s="25"/>
      <c r="C105" s="26"/>
      <c r="D105" s="26"/>
      <c r="E105" s="26"/>
      <c r="F105" s="27" t="s">
        <v>40</v>
      </c>
      <c r="G105" s="28"/>
      <c r="H105" s="29"/>
      <c r="I105" s="29"/>
      <c r="J105" s="29"/>
      <c r="K105" s="29"/>
      <c r="L105" s="29"/>
      <c r="M105" s="29"/>
      <c r="N105" s="30"/>
      <c r="O105" s="31"/>
      <c r="P105" s="32"/>
      <c r="Q105" s="32"/>
      <c r="R105" s="32"/>
      <c r="S105" s="32"/>
      <c r="T105" s="32"/>
      <c r="U105" s="32"/>
      <c r="V105" s="32"/>
      <c r="W105" s="32"/>
      <c r="X105" s="33">
        <f t="shared" si="4"/>
        <v>0</v>
      </c>
      <c r="Y105" s="34">
        <f t="shared" si="5"/>
        <v>0</v>
      </c>
    </row>
    <row r="106" spans="1:26" s="53" customFormat="1" x14ac:dyDescent="0.2">
      <c r="A106" s="43" t="s">
        <v>290</v>
      </c>
      <c r="B106" s="43"/>
      <c r="C106" s="44"/>
      <c r="D106" s="44"/>
      <c r="E106" s="44"/>
      <c r="F106" s="45" t="s">
        <v>40</v>
      </c>
      <c r="G106" s="46"/>
      <c r="H106" s="47"/>
      <c r="I106" s="47"/>
      <c r="J106" s="47"/>
      <c r="K106" s="47"/>
      <c r="L106" s="47"/>
      <c r="M106" s="47"/>
      <c r="N106" s="48"/>
      <c r="O106" s="49"/>
      <c r="P106" s="50"/>
      <c r="Q106" s="50"/>
      <c r="R106" s="50"/>
      <c r="S106" s="50"/>
      <c r="T106" s="50"/>
      <c r="U106" s="50"/>
      <c r="V106" s="50"/>
      <c r="W106" s="50"/>
      <c r="X106" s="51">
        <f t="shared" si="4"/>
        <v>0</v>
      </c>
      <c r="Y106" s="52">
        <f t="shared" si="5"/>
        <v>0</v>
      </c>
    </row>
    <row r="107" spans="1:26" s="53" customFormat="1" x14ac:dyDescent="0.2">
      <c r="A107" s="43" t="s">
        <v>156</v>
      </c>
      <c r="B107" s="43" t="s">
        <v>291</v>
      </c>
      <c r="C107" s="44"/>
      <c r="D107" s="44"/>
      <c r="E107" s="44"/>
      <c r="F107" s="45" t="s">
        <v>40</v>
      </c>
      <c r="G107" s="46"/>
      <c r="H107" s="47"/>
      <c r="I107" s="47"/>
      <c r="J107" s="47"/>
      <c r="K107" s="47"/>
      <c r="L107" s="47"/>
      <c r="M107" s="47"/>
      <c r="N107" s="48"/>
      <c r="O107" s="49"/>
      <c r="P107" s="50"/>
      <c r="Q107" s="50"/>
      <c r="R107" s="50"/>
      <c r="S107" s="50"/>
      <c r="T107" s="50"/>
      <c r="U107" s="50"/>
      <c r="V107" s="50"/>
      <c r="W107" s="50"/>
      <c r="X107" s="51">
        <f t="shared" ref="X107:X113" si="6">SUM(P107:W107)</f>
        <v>0</v>
      </c>
      <c r="Y107" s="52">
        <f t="shared" ref="Y107:Y113" si="7">SUM(G107:N107)</f>
        <v>0</v>
      </c>
      <c r="Z107" s="55">
        <v>429242</v>
      </c>
    </row>
    <row r="108" spans="1:26" x14ac:dyDescent="0.2">
      <c r="A108" s="25"/>
      <c r="B108" s="25"/>
      <c r="C108" s="26"/>
      <c r="D108" s="26"/>
      <c r="E108" s="26"/>
      <c r="F108" s="27" t="s">
        <v>40</v>
      </c>
      <c r="G108" s="28"/>
      <c r="H108" s="29"/>
      <c r="I108" s="29"/>
      <c r="J108" s="29"/>
      <c r="K108" s="29"/>
      <c r="L108" s="29"/>
      <c r="M108" s="29"/>
      <c r="N108" s="30"/>
      <c r="O108" s="31"/>
      <c r="P108" s="32"/>
      <c r="Q108" s="32"/>
      <c r="R108" s="32"/>
      <c r="S108" s="32"/>
      <c r="T108" s="32"/>
      <c r="U108" s="32"/>
      <c r="V108" s="32"/>
      <c r="W108" s="32"/>
      <c r="X108" s="33">
        <f t="shared" si="6"/>
        <v>0</v>
      </c>
      <c r="Y108" s="34">
        <f t="shared" si="7"/>
        <v>0</v>
      </c>
    </row>
    <row r="109" spans="1:26" x14ac:dyDescent="0.2">
      <c r="A109" s="25"/>
      <c r="B109" s="25"/>
      <c r="C109" s="26"/>
      <c r="D109" s="26"/>
      <c r="E109" s="26"/>
      <c r="F109" s="27" t="s">
        <v>40</v>
      </c>
      <c r="G109" s="28"/>
      <c r="H109" s="29"/>
      <c r="I109" s="29"/>
      <c r="J109" s="29"/>
      <c r="K109" s="29"/>
      <c r="L109" s="29"/>
      <c r="M109" s="29"/>
      <c r="N109" s="30"/>
      <c r="O109" s="31"/>
      <c r="P109" s="32"/>
      <c r="Q109" s="32"/>
      <c r="R109" s="32"/>
      <c r="S109" s="32"/>
      <c r="T109" s="32"/>
      <c r="U109" s="32"/>
      <c r="V109" s="32"/>
      <c r="W109" s="32"/>
      <c r="X109" s="33">
        <f t="shared" si="6"/>
        <v>0</v>
      </c>
      <c r="Y109" s="34">
        <f t="shared" si="7"/>
        <v>0</v>
      </c>
    </row>
    <row r="110" spans="1:26" x14ac:dyDescent="0.2">
      <c r="A110" s="25"/>
      <c r="B110" s="25"/>
      <c r="C110" s="26"/>
      <c r="D110" s="26"/>
      <c r="E110" s="26"/>
      <c r="F110" s="27" t="s">
        <v>40</v>
      </c>
      <c r="G110" s="28"/>
      <c r="H110" s="29"/>
      <c r="I110" s="29"/>
      <c r="J110" s="29"/>
      <c r="K110" s="29"/>
      <c r="L110" s="29"/>
      <c r="M110" s="29"/>
      <c r="N110" s="30"/>
      <c r="O110" s="31"/>
      <c r="P110" s="32"/>
      <c r="Q110" s="32"/>
      <c r="R110" s="32"/>
      <c r="S110" s="32"/>
      <c r="T110" s="32"/>
      <c r="U110" s="32"/>
      <c r="V110" s="32"/>
      <c r="W110" s="32"/>
      <c r="X110" s="33">
        <f t="shared" si="6"/>
        <v>0</v>
      </c>
      <c r="Y110" s="34">
        <f t="shared" si="7"/>
        <v>0</v>
      </c>
    </row>
    <row r="111" spans="1:26" x14ac:dyDescent="0.2">
      <c r="A111" s="25"/>
      <c r="B111" s="25"/>
      <c r="C111" s="26"/>
      <c r="D111" s="26"/>
      <c r="E111" s="26"/>
      <c r="F111" s="27" t="s">
        <v>40</v>
      </c>
      <c r="G111" s="28"/>
      <c r="H111" s="29"/>
      <c r="I111" s="29"/>
      <c r="J111" s="29"/>
      <c r="K111" s="29"/>
      <c r="L111" s="29"/>
      <c r="M111" s="29"/>
      <c r="N111" s="30"/>
      <c r="O111" s="31"/>
      <c r="P111" s="32"/>
      <c r="Q111" s="32"/>
      <c r="R111" s="32"/>
      <c r="S111" s="32"/>
      <c r="T111" s="32"/>
      <c r="U111" s="32"/>
      <c r="V111" s="32"/>
      <c r="W111" s="32"/>
      <c r="X111" s="33">
        <f t="shared" si="6"/>
        <v>0</v>
      </c>
      <c r="Y111" s="34">
        <f t="shared" si="7"/>
        <v>0</v>
      </c>
    </row>
    <row r="112" spans="1:26" x14ac:dyDescent="0.2">
      <c r="A112" s="25"/>
      <c r="B112" s="25"/>
      <c r="C112" s="26"/>
      <c r="D112" s="26"/>
      <c r="E112" s="26"/>
      <c r="F112" s="27" t="s">
        <v>40</v>
      </c>
      <c r="G112" s="28"/>
      <c r="H112" s="29"/>
      <c r="I112" s="29"/>
      <c r="J112" s="29"/>
      <c r="K112" s="29"/>
      <c r="L112" s="29"/>
      <c r="M112" s="29"/>
      <c r="N112" s="30"/>
      <c r="O112" s="31"/>
      <c r="P112" s="32"/>
      <c r="Q112" s="32"/>
      <c r="R112" s="32"/>
      <c r="S112" s="32"/>
      <c r="T112" s="32"/>
      <c r="U112" s="32"/>
      <c r="V112" s="32"/>
      <c r="W112" s="32"/>
      <c r="X112" s="33">
        <f t="shared" si="6"/>
        <v>0</v>
      </c>
      <c r="Y112" s="34">
        <f t="shared" si="7"/>
        <v>0</v>
      </c>
    </row>
    <row r="113" spans="1:25" x14ac:dyDescent="0.2">
      <c r="A113" s="25"/>
      <c r="B113" s="25"/>
      <c r="C113" s="26"/>
      <c r="D113" s="26"/>
      <c r="E113" s="26"/>
      <c r="F113" s="27" t="s">
        <v>40</v>
      </c>
      <c r="G113" s="28"/>
      <c r="H113" s="29"/>
      <c r="I113" s="29"/>
      <c r="J113" s="29"/>
      <c r="K113" s="29"/>
      <c r="L113" s="29"/>
      <c r="M113" s="29"/>
      <c r="N113" s="30"/>
      <c r="O113" s="31"/>
      <c r="P113" s="32"/>
      <c r="Q113" s="32"/>
      <c r="R113" s="32"/>
      <c r="S113" s="32"/>
      <c r="T113" s="32"/>
      <c r="U113" s="32"/>
      <c r="V113" s="32"/>
      <c r="W113" s="32"/>
      <c r="X113" s="33">
        <f t="shared" si="6"/>
        <v>0</v>
      </c>
      <c r="Y113" s="34">
        <f t="shared" si="7"/>
        <v>0</v>
      </c>
    </row>
  </sheetData>
  <autoFilter ref="A10:Y10" xr:uid="{586FB6B3-E347-49E7-AF27-B14E2CD00036}">
    <sortState xmlns:xlrd2="http://schemas.microsoft.com/office/spreadsheetml/2017/richdata2" ref="A11:Y114">
      <sortCondition ref="A10:A114"/>
    </sortState>
  </autoFilter>
  <mergeCells count="1">
    <mergeCell ref="J2:V7"/>
  </mergeCells>
  <conditionalFormatting sqref="D11:D113">
    <cfRule type="expression" dxfId="2" priority="1">
      <formula>OR($D11&gt;2025,AND($D11&lt;2025,$D11&lt;&gt;""))</formula>
    </cfRule>
  </conditionalFormatting>
  <conditionalFormatting sqref="Y11:Y113">
    <cfRule type="expression" dxfId="1" priority="2">
      <formula>#REF!&lt;0</formula>
    </cfRule>
    <cfRule type="cellIs" dxfId="0" priority="3" operator="lessThan">
      <formula>0</formula>
    </cfRule>
  </conditionalFormatting>
  <dataValidations count="4">
    <dataValidation allowBlank="1" showErrorMessage="1" sqref="A10:Y10" xr:uid="{F2B9E2E7-D5B0-4401-8AEF-56A2DA5E2EB4}"/>
    <dataValidation type="list" allowBlank="1" showInputMessage="1" showErrorMessage="1" sqref="F11:F113" xr:uid="{C5C45FCE-D4FC-4B78-8EA3-6410162EC0B3}">
      <formula1>"DV, YHDP"</formula1>
    </dataValidation>
    <dataValidation type="list" allowBlank="1" showInputMessage="1" showErrorMessage="1" sqref="O11:O113" xr:uid="{90E415C1-EF76-4EA2-AA41-569AA25AF1C3}">
      <formula1>"FMR, Actual Rent"</formula1>
    </dataValidation>
    <dataValidation type="list" allowBlank="1" showInputMessage="1" showErrorMessage="1" sqref="E11:E113" xr:uid="{F9E79182-8E80-4B8B-9C60-0629A73605D1}">
      <formula1>"PH, TH, Joint TH &amp; PH-RRH, HMIS, SSO, TRA, PRA, SRA, S+C/SRO"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&amp;B6/14/2024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2024 GIW</vt:lpstr>
      <vt:lpstr>'FY 2024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Roger A</dc:creator>
  <cp:lastModifiedBy>Erica Mulryan</cp:lastModifiedBy>
  <dcterms:created xsi:type="dcterms:W3CDTF">2024-06-13T15:56:10Z</dcterms:created>
  <dcterms:modified xsi:type="dcterms:W3CDTF">2024-06-28T14:09:35Z</dcterms:modified>
</cp:coreProperties>
</file>